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mc:AlternateContent xmlns:mc="http://schemas.openxmlformats.org/markup-compatibility/2006">
    <mc:Choice Requires="x15">
      <x15ac:absPath xmlns:x15ac="http://schemas.microsoft.com/office/spreadsheetml/2010/11/ac" url="G:\★大会要項\参加申込書書式\2026年\"/>
    </mc:Choice>
  </mc:AlternateContent>
  <xr:revisionPtr revIDLastSave="0" documentId="8_{D8518933-72C9-4542-B870-CF879C6934C0}" xr6:coauthVersionLast="47" xr6:coauthVersionMax="47" xr10:uidLastSave="{00000000-0000-0000-0000-000000000000}"/>
  <workbookProtection workbookAlgorithmName="SHA-512" workbookHashValue="E+/FvHDTYNkhIC+vTMUMRpHJkwrJ484WrsvMtW6kPZ5mpRRwOh7srvhd9hgQ9git75DuNJsY/uMhTxqpags9BA==" workbookSaltValue="Cr7UFm5ZfWDhG60dQCUQsw==" workbookSpinCount="100000" lockStructure="1"/>
  <bookViews>
    <workbookView xWindow="-120" yWindow="-120" windowWidth="20730" windowHeight="11040" tabRatio="814" xr2:uid="{00000000-000D-0000-FFFF-FFFF00000000}"/>
  </bookViews>
  <sheets>
    <sheet name="①日ソ登録選手入力" sheetId="8" r:id="rId1"/>
    <sheet name="②大会参加申込入力" sheetId="4" state="hidden" r:id="rId2"/>
    <sheet name="②日ソ協登録用紙(P1)" sheetId="7" r:id="rId3"/>
    <sheet name="③日ソ協登録用紙(P2)" sheetId="9" r:id="rId4"/>
    <sheet name="④大会参加申込書" sheetId="1" state="hidden" r:id="rId5"/>
    <sheet name="⑤プログラム掲載用参加申込書" sheetId="3" state="hidden" r:id="rId6"/>
    <sheet name="選手" sheetId="6" state="hidden" r:id="rId7"/>
  </sheets>
  <definedNames>
    <definedName name="_xlnm._FilterDatabase" localSheetId="0" hidden="1">①日ソ登録選手入力!$A$33:$L$33</definedName>
    <definedName name="_xlnm._FilterDatabase" localSheetId="4" hidden="1">④大会参加申込書!$B$6:$Q$16</definedName>
    <definedName name="_xlnm.Print_Area" localSheetId="0">①日ソ登録選手入力!$A$1:$N$83</definedName>
    <definedName name="_xlnm.Print_Area" localSheetId="1">②大会参加申込入力!$A$1:$N$51</definedName>
    <definedName name="_xlnm.Print_Area" localSheetId="2">'②日ソ協登録用紙(P1)'!$A$1:$AZ$92</definedName>
    <definedName name="_xlnm.Print_Area" localSheetId="3">'③日ソ協登録用紙(P2)'!$A$1:$AZ$92</definedName>
    <definedName name="_xlnm.Print_Area" localSheetId="4">④大会参加申込書!$A$1:$R$56</definedName>
    <definedName name="_xlnm.Print_Area" localSheetId="5">⑤プログラム掲載用参加申込書!$A$4:$R$46</definedName>
    <definedName name="学年">②大会参加申込入力!$G$77:$H$79</definedName>
    <definedName name="指導者">①日ソ登録選手入力!$O$17:$O$19</definedName>
    <definedName name="指導者資格">②大会参加申込入力!$L$64:$L$69</definedName>
    <definedName name="氏名">②大会参加申込入力!$P$18:$P$42</definedName>
    <definedName name="資格">②大会参加申込入力!$F$64:$F$65</definedName>
    <definedName name="種別">②大会参加申込入力!$Q$77:$Q$90</definedName>
    <definedName name="選手登録">②大会参加申込入力!$G$64:$G$65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 i="9" l="1"/>
  <c r="AC72" i="9"/>
  <c r="AC49" i="9"/>
  <c r="AC26" i="9"/>
  <c r="AC72" i="7"/>
  <c r="AC26" i="7"/>
  <c r="AC49" i="7"/>
  <c r="AC3" i="7" l="1"/>
  <c r="M56" i="1" l="1"/>
  <c r="J56" i="1"/>
  <c r="B56" i="1"/>
  <c r="M55" i="1"/>
  <c r="J55" i="1"/>
  <c r="H59" i="4" l="1"/>
  <c r="L18" i="4" l="1"/>
  <c r="K18" i="4"/>
  <c r="J18" i="4"/>
  <c r="I18" i="4"/>
  <c r="H18" i="4"/>
  <c r="G18" i="4"/>
  <c r="F18" i="4"/>
  <c r="E18" i="4"/>
  <c r="D18" i="4"/>
  <c r="AP89" i="9" l="1"/>
  <c r="AL89" i="9"/>
  <c r="AB89" i="9"/>
  <c r="AP88" i="9"/>
  <c r="AL88" i="9"/>
  <c r="AB88" i="9"/>
  <c r="AP66" i="9"/>
  <c r="AL66" i="9"/>
  <c r="AB66" i="9"/>
  <c r="AP65" i="9"/>
  <c r="AL65" i="9"/>
  <c r="AB65" i="9"/>
  <c r="AP43" i="9"/>
  <c r="AL43" i="9"/>
  <c r="AB43" i="9"/>
  <c r="AP42" i="9"/>
  <c r="AL42" i="9"/>
  <c r="AB42" i="9"/>
  <c r="AP20" i="9"/>
  <c r="AL20" i="9"/>
  <c r="AB20" i="9"/>
  <c r="AP19" i="9"/>
  <c r="AL19" i="9"/>
  <c r="AB19" i="9"/>
  <c r="E73" i="7" l="1"/>
  <c r="E73" i="9"/>
  <c r="AL51" i="9"/>
  <c r="AP51" i="9"/>
  <c r="AL52" i="9"/>
  <c r="AP52" i="9"/>
  <c r="AL53" i="9"/>
  <c r="AP53" i="9"/>
  <c r="AL54" i="9"/>
  <c r="AP54" i="9"/>
  <c r="AL55" i="9"/>
  <c r="AP55" i="9"/>
  <c r="AL56" i="9"/>
  <c r="AP56" i="9"/>
  <c r="C45" i="4" l="1"/>
  <c r="O59" i="8" l="1"/>
  <c r="P59" i="8"/>
  <c r="O60" i="8"/>
  <c r="P60" i="8"/>
  <c r="O61" i="8"/>
  <c r="P61" i="8"/>
  <c r="O62" i="8"/>
  <c r="P62" i="8"/>
  <c r="O63" i="8"/>
  <c r="P63" i="8"/>
  <c r="O64" i="8"/>
  <c r="P64" i="8"/>
  <c r="O65" i="8"/>
  <c r="P65" i="8"/>
  <c r="O66" i="8"/>
  <c r="P66" i="8"/>
  <c r="O67" i="8"/>
  <c r="AC74" i="9" s="1"/>
  <c r="P67" i="8"/>
  <c r="O68" i="8"/>
  <c r="AC75" i="9" s="1"/>
  <c r="P68" i="8"/>
  <c r="O69" i="8"/>
  <c r="AC76" i="9" s="1"/>
  <c r="P69" i="8"/>
  <c r="O70" i="8"/>
  <c r="AC77" i="9" s="1"/>
  <c r="P70" i="8"/>
  <c r="O71" i="8"/>
  <c r="AC78" i="9" s="1"/>
  <c r="P71" i="8"/>
  <c r="O72" i="8"/>
  <c r="AC79" i="9" s="1"/>
  <c r="P72" i="8"/>
  <c r="O73" i="8"/>
  <c r="AC80" i="9" s="1"/>
  <c r="P73" i="8"/>
  <c r="O74" i="8"/>
  <c r="AC81" i="9" s="1"/>
  <c r="P74" i="8"/>
  <c r="O75" i="8"/>
  <c r="AC82" i="9" s="1"/>
  <c r="P75" i="8"/>
  <c r="O76" i="8"/>
  <c r="AC83" i="9" s="1"/>
  <c r="P76" i="8"/>
  <c r="O77" i="8"/>
  <c r="AC84" i="9" s="1"/>
  <c r="P77" i="8"/>
  <c r="O78" i="8"/>
  <c r="AC85" i="9" s="1"/>
  <c r="P78" i="8"/>
  <c r="O79" i="8"/>
  <c r="AC86" i="9" s="1"/>
  <c r="P79" i="8"/>
  <c r="O80" i="8"/>
  <c r="AC87" i="9" s="1"/>
  <c r="P80" i="8"/>
  <c r="AC8" i="9" l="1"/>
  <c r="AC54" i="9"/>
  <c r="AC31" i="9"/>
  <c r="AC39" i="9"/>
  <c r="AC16" i="9"/>
  <c r="AC62" i="9"/>
  <c r="AC61" i="9"/>
  <c r="AC38" i="9"/>
  <c r="AC15" i="9"/>
  <c r="D38" i="9"/>
  <c r="D61" i="9"/>
  <c r="D84" i="9"/>
  <c r="D15" i="9"/>
  <c r="AC12" i="9"/>
  <c r="AC58" i="9"/>
  <c r="AC35" i="9"/>
  <c r="AC11" i="9"/>
  <c r="AC57" i="9"/>
  <c r="AC34" i="9"/>
  <c r="AC18" i="9"/>
  <c r="AC64" i="9"/>
  <c r="AC41" i="9"/>
  <c r="AC60" i="9"/>
  <c r="AC37" i="9"/>
  <c r="AC14" i="9"/>
  <c r="AC10" i="9"/>
  <c r="AC56" i="9"/>
  <c r="AC33" i="9"/>
  <c r="AC52" i="9"/>
  <c r="AC29" i="9"/>
  <c r="AC6" i="9"/>
  <c r="D64" i="9"/>
  <c r="D18" i="9"/>
  <c r="D87" i="9"/>
  <c r="D41" i="9"/>
  <c r="D37" i="9"/>
  <c r="D83" i="9"/>
  <c r="D60" i="9"/>
  <c r="D14" i="9"/>
  <c r="D85" i="9"/>
  <c r="D62" i="9"/>
  <c r="D39" i="9"/>
  <c r="D16" i="9"/>
  <c r="D19" i="9"/>
  <c r="D42" i="9"/>
  <c r="D88" i="9"/>
  <c r="D65" i="9"/>
  <c r="D20" i="9"/>
  <c r="D43" i="9"/>
  <c r="D89" i="9"/>
  <c r="D66" i="9"/>
  <c r="AC53" i="9"/>
  <c r="AC30" i="9"/>
  <c r="AC7" i="9"/>
  <c r="AC40" i="9"/>
  <c r="AC17" i="9"/>
  <c r="AC63" i="9"/>
  <c r="AC13" i="9"/>
  <c r="AC59" i="9"/>
  <c r="AC36" i="9"/>
  <c r="AC32" i="9"/>
  <c r="AC9" i="9"/>
  <c r="AC55" i="9"/>
  <c r="AC5" i="9"/>
  <c r="AC51" i="9"/>
  <c r="AC28" i="9"/>
  <c r="D86" i="9"/>
  <c r="D63" i="9"/>
  <c r="D40" i="9"/>
  <c r="D17" i="9"/>
  <c r="D13" i="9"/>
  <c r="D36" i="9"/>
  <c r="D82" i="9"/>
  <c r="D59" i="9"/>
  <c r="P83" i="8"/>
  <c r="O83" i="8"/>
  <c r="P82" i="8"/>
  <c r="O82" i="8"/>
  <c r="P81" i="8"/>
  <c r="O81" i="8"/>
  <c r="L7" i="8"/>
  <c r="R93" i="8"/>
  <c r="Y93" i="8"/>
  <c r="X93" i="8"/>
  <c r="W93" i="8"/>
  <c r="U93" i="8"/>
  <c r="T93" i="8"/>
  <c r="S93" i="8"/>
  <c r="Q93" i="8"/>
  <c r="O93" i="8"/>
  <c r="P93" i="8"/>
  <c r="V93" i="8"/>
  <c r="AC88" i="9" l="1"/>
  <c r="AC65" i="9"/>
  <c r="AC42" i="9"/>
  <c r="AC19" i="9"/>
  <c r="AC89" i="9"/>
  <c r="AC66" i="9"/>
  <c r="AC43" i="9"/>
  <c r="AC20" i="9"/>
  <c r="P22" i="8"/>
  <c r="O22" i="8"/>
  <c r="P21" i="8"/>
  <c r="O21" i="8"/>
  <c r="P20" i="8"/>
  <c r="O20" i="8"/>
  <c r="Q19" i="8"/>
  <c r="R19" i="8" s="1"/>
  <c r="P19" i="8"/>
  <c r="O19" i="8"/>
  <c r="Q18" i="8"/>
  <c r="R18" i="8" s="1"/>
  <c r="P18" i="8"/>
  <c r="O18" i="8"/>
  <c r="Q17" i="8"/>
  <c r="R17" i="8" s="1"/>
  <c r="P17" i="8"/>
  <c r="O17" i="8"/>
  <c r="O34" i="8"/>
  <c r="P34" i="8"/>
  <c r="Q34" i="8"/>
  <c r="S34" i="8" s="1"/>
  <c r="R34" i="8" s="1"/>
  <c r="O35" i="8"/>
  <c r="P35" i="8"/>
  <c r="Q35" i="8"/>
  <c r="S35" i="8" s="1"/>
  <c r="R35" i="8" s="1"/>
  <c r="O36" i="8"/>
  <c r="P36" i="8"/>
  <c r="Q36" i="8"/>
  <c r="S36" i="8" s="1"/>
  <c r="R36" i="8" s="1"/>
  <c r="O37" i="8"/>
  <c r="P37" i="8"/>
  <c r="Q37" i="8"/>
  <c r="S37" i="8" s="1"/>
  <c r="R37" i="8" s="1"/>
  <c r="O38" i="8"/>
  <c r="P38" i="8"/>
  <c r="Q38" i="8"/>
  <c r="S38" i="8" s="1"/>
  <c r="R38" i="8" s="1"/>
  <c r="O39" i="8"/>
  <c r="P39" i="8"/>
  <c r="Q39" i="8"/>
  <c r="S39" i="8" s="1"/>
  <c r="R39" i="8" s="1"/>
  <c r="O40" i="8"/>
  <c r="P40" i="8"/>
  <c r="Q40" i="8"/>
  <c r="S40" i="8" s="1"/>
  <c r="R40" i="8" s="1"/>
  <c r="O41" i="8"/>
  <c r="P41" i="8"/>
  <c r="Q41" i="8"/>
  <c r="S41" i="8" s="1"/>
  <c r="R41" i="8" s="1"/>
  <c r="O42" i="8"/>
  <c r="P42" i="8"/>
  <c r="Q42" i="8"/>
  <c r="S42" i="8" s="1"/>
  <c r="R42" i="8" s="1"/>
  <c r="O43" i="8"/>
  <c r="P43" i="8"/>
  <c r="Q43" i="8"/>
  <c r="S43" i="8" s="1"/>
  <c r="R43" i="8" s="1"/>
  <c r="O44" i="8"/>
  <c r="P44" i="8"/>
  <c r="Q44" i="8"/>
  <c r="S44" i="8" s="1"/>
  <c r="R44" i="8" s="1"/>
  <c r="O45" i="8"/>
  <c r="P45" i="8"/>
  <c r="Q45" i="8"/>
  <c r="S45" i="8" s="1"/>
  <c r="R45" i="8" s="1"/>
  <c r="AP87" i="9"/>
  <c r="AL87" i="9"/>
  <c r="AB87" i="9"/>
  <c r="AP86" i="9"/>
  <c r="AL86" i="9"/>
  <c r="AB86" i="9"/>
  <c r="AP85" i="9"/>
  <c r="AL85" i="9"/>
  <c r="AB85" i="9"/>
  <c r="AP84" i="9"/>
  <c r="AL84" i="9"/>
  <c r="AB84" i="9"/>
  <c r="AP83" i="9"/>
  <c r="AL83" i="9"/>
  <c r="AB83" i="9"/>
  <c r="AP82" i="9"/>
  <c r="AL82" i="9"/>
  <c r="AB82" i="9"/>
  <c r="AP81" i="9"/>
  <c r="AL81" i="9"/>
  <c r="AB81" i="9"/>
  <c r="AP80" i="9"/>
  <c r="AL80" i="9"/>
  <c r="AB80" i="9"/>
  <c r="AP79" i="9"/>
  <c r="AL79" i="9"/>
  <c r="AB79" i="9"/>
  <c r="AP78" i="9"/>
  <c r="AL78" i="9"/>
  <c r="AB78" i="9"/>
  <c r="AP77" i="9"/>
  <c r="AL77" i="9"/>
  <c r="AB77" i="9"/>
  <c r="AP76" i="9"/>
  <c r="AL76" i="9"/>
  <c r="AB76" i="9"/>
  <c r="AP75" i="9"/>
  <c r="AL75" i="9"/>
  <c r="AB75" i="9"/>
  <c r="AP74" i="9"/>
  <c r="AL74" i="9"/>
  <c r="AB74" i="9"/>
  <c r="AP64" i="9"/>
  <c r="AL64" i="9"/>
  <c r="AB64" i="9"/>
  <c r="AP63" i="9"/>
  <c r="AL63" i="9"/>
  <c r="AB63" i="9"/>
  <c r="AP62" i="9"/>
  <c r="AL62" i="9"/>
  <c r="AB62" i="9"/>
  <c r="AP61" i="9"/>
  <c r="AL61" i="9"/>
  <c r="AB61" i="9"/>
  <c r="AP60" i="9"/>
  <c r="AL60" i="9"/>
  <c r="AB60" i="9"/>
  <c r="AP59" i="9"/>
  <c r="AL59" i="9"/>
  <c r="AB59" i="9"/>
  <c r="AP58" i="9"/>
  <c r="AL58" i="9"/>
  <c r="AB58" i="9"/>
  <c r="AP57" i="9"/>
  <c r="AL57" i="9"/>
  <c r="AB57" i="9"/>
  <c r="AB56" i="9"/>
  <c r="AB55" i="9"/>
  <c r="AB54" i="9"/>
  <c r="AB53" i="9"/>
  <c r="AB52" i="9"/>
  <c r="AB51" i="9"/>
  <c r="AP41" i="9"/>
  <c r="AL41" i="9"/>
  <c r="AB41" i="9"/>
  <c r="AP40" i="9"/>
  <c r="AL40" i="9"/>
  <c r="AB40" i="9"/>
  <c r="AP39" i="9"/>
  <c r="AL39" i="9"/>
  <c r="AB39" i="9"/>
  <c r="AP38" i="9"/>
  <c r="AL38" i="9"/>
  <c r="AB38" i="9"/>
  <c r="AP37" i="9"/>
  <c r="AL37" i="9"/>
  <c r="AB37" i="9"/>
  <c r="AP36" i="9"/>
  <c r="AL36" i="9"/>
  <c r="AB36" i="9"/>
  <c r="AP35" i="9"/>
  <c r="AL35" i="9"/>
  <c r="AB35" i="9"/>
  <c r="AP34" i="9"/>
  <c r="AL34" i="9"/>
  <c r="AB34" i="9"/>
  <c r="AP33" i="9"/>
  <c r="AL33" i="9"/>
  <c r="AB33" i="9"/>
  <c r="AP32" i="9"/>
  <c r="AL32" i="9"/>
  <c r="AB32" i="9"/>
  <c r="AP31" i="9"/>
  <c r="AL31" i="9"/>
  <c r="AB31" i="9"/>
  <c r="AP30" i="9"/>
  <c r="AL30" i="9"/>
  <c r="AB30" i="9"/>
  <c r="AP29" i="9"/>
  <c r="AL29" i="9"/>
  <c r="AB29" i="9"/>
  <c r="AP28" i="9"/>
  <c r="AL28" i="9"/>
  <c r="AB28" i="9"/>
  <c r="Q89" i="9"/>
  <c r="M89" i="9"/>
  <c r="C89" i="9"/>
  <c r="Q88" i="9"/>
  <c r="M88" i="9"/>
  <c r="C88" i="9"/>
  <c r="Q87" i="9"/>
  <c r="M87" i="9"/>
  <c r="C87" i="9"/>
  <c r="Q86" i="9"/>
  <c r="M86" i="9"/>
  <c r="C86" i="9"/>
  <c r="Q85" i="9"/>
  <c r="M85" i="9"/>
  <c r="C85" i="9"/>
  <c r="Q84" i="9"/>
  <c r="M84" i="9"/>
  <c r="C84" i="9"/>
  <c r="Q83" i="9"/>
  <c r="M83" i="9"/>
  <c r="C83" i="9"/>
  <c r="Q82" i="9"/>
  <c r="M82" i="9"/>
  <c r="C82" i="9"/>
  <c r="Q66" i="9"/>
  <c r="M66" i="9"/>
  <c r="C66" i="9"/>
  <c r="Q65" i="9"/>
  <c r="M65" i="9"/>
  <c r="C65" i="9"/>
  <c r="Q64" i="9"/>
  <c r="M64" i="9"/>
  <c r="C64" i="9"/>
  <c r="Q63" i="9"/>
  <c r="M63" i="9"/>
  <c r="C63" i="9"/>
  <c r="Q62" i="9"/>
  <c r="M62" i="9"/>
  <c r="C62" i="9"/>
  <c r="Q61" i="9"/>
  <c r="M61" i="9"/>
  <c r="C61" i="9"/>
  <c r="Q60" i="9"/>
  <c r="M60" i="9"/>
  <c r="C60" i="9"/>
  <c r="Q59" i="9"/>
  <c r="M59" i="9"/>
  <c r="C59" i="9"/>
  <c r="Q43" i="9"/>
  <c r="M43" i="9"/>
  <c r="C43" i="9"/>
  <c r="Q42" i="9"/>
  <c r="M42" i="9"/>
  <c r="C42" i="9"/>
  <c r="Q41" i="9"/>
  <c r="M41" i="9"/>
  <c r="C41" i="9"/>
  <c r="Q40" i="9"/>
  <c r="M40" i="9"/>
  <c r="C40" i="9"/>
  <c r="Q39" i="9"/>
  <c r="M39" i="9"/>
  <c r="C39" i="9"/>
  <c r="Q38" i="9"/>
  <c r="M38" i="9"/>
  <c r="C38" i="9"/>
  <c r="Q37" i="9"/>
  <c r="M37" i="9"/>
  <c r="C37" i="9"/>
  <c r="Q36" i="9"/>
  <c r="M36" i="9"/>
  <c r="C36" i="9"/>
  <c r="AP18" i="9" l="1"/>
  <c r="AL18" i="9"/>
  <c r="AB18" i="9"/>
  <c r="AP17" i="9"/>
  <c r="AL17" i="9"/>
  <c r="AB17" i="9"/>
  <c r="AP16" i="9"/>
  <c r="AL16" i="9"/>
  <c r="AB16" i="9"/>
  <c r="AP15" i="9"/>
  <c r="AL15" i="9"/>
  <c r="AB15" i="9"/>
  <c r="AP14" i="9"/>
  <c r="AL14" i="9"/>
  <c r="AB14" i="9"/>
  <c r="AP13" i="9"/>
  <c r="AL13" i="9"/>
  <c r="AB13" i="9"/>
  <c r="AP12" i="9"/>
  <c r="AL12" i="9"/>
  <c r="AB12" i="9"/>
  <c r="AP11" i="9"/>
  <c r="AL11" i="9"/>
  <c r="AB11" i="9"/>
  <c r="AP10" i="9"/>
  <c r="AL10" i="9"/>
  <c r="AB10" i="9"/>
  <c r="AP9" i="9"/>
  <c r="AL9" i="9"/>
  <c r="AB9" i="9"/>
  <c r="AP8" i="9"/>
  <c r="AL8" i="9"/>
  <c r="AB8" i="9"/>
  <c r="AP7" i="9"/>
  <c r="AL7" i="9"/>
  <c r="AB7" i="9"/>
  <c r="AP6" i="9"/>
  <c r="AL6" i="9"/>
  <c r="AB6" i="9"/>
  <c r="AP5" i="9"/>
  <c r="AL5" i="9"/>
  <c r="AB5" i="9"/>
  <c r="Q20" i="9" l="1"/>
  <c r="M20" i="9"/>
  <c r="C20" i="9"/>
  <c r="Q19" i="9"/>
  <c r="M19" i="9"/>
  <c r="C19" i="9"/>
  <c r="Q18" i="9"/>
  <c r="M18" i="9"/>
  <c r="C18" i="9"/>
  <c r="Q17" i="9"/>
  <c r="M17" i="9"/>
  <c r="C17" i="9"/>
  <c r="Q16" i="9"/>
  <c r="M16" i="9"/>
  <c r="C16" i="9"/>
  <c r="Q15" i="9"/>
  <c r="M15" i="9"/>
  <c r="C15" i="9"/>
  <c r="Q14" i="9"/>
  <c r="M14" i="9"/>
  <c r="C14" i="9"/>
  <c r="Q13" i="9"/>
  <c r="M13" i="9"/>
  <c r="C13" i="9"/>
  <c r="Q83" i="8"/>
  <c r="S83" i="8" s="1"/>
  <c r="R83" i="8" s="1"/>
  <c r="Q82" i="8"/>
  <c r="S82" i="8" s="1"/>
  <c r="R82" i="8" s="1"/>
  <c r="Q81" i="8"/>
  <c r="S81" i="8" s="1"/>
  <c r="R81" i="8" s="1"/>
  <c r="AI88" i="9" l="1"/>
  <c r="AI65" i="9"/>
  <c r="AI42" i="9"/>
  <c r="AI19" i="9"/>
  <c r="Q80" i="8"/>
  <c r="S80" i="8" s="1"/>
  <c r="R80" i="8" s="1"/>
  <c r="E76" i="9"/>
  <c r="R75" i="9"/>
  <c r="E75" i="9"/>
  <c r="H74" i="9"/>
  <c r="E74" i="9"/>
  <c r="H73" i="9"/>
  <c r="E72" i="9"/>
  <c r="M70" i="9"/>
  <c r="E53" i="9"/>
  <c r="R52" i="9"/>
  <c r="E52" i="9"/>
  <c r="H51" i="9"/>
  <c r="E51" i="9"/>
  <c r="H50" i="9"/>
  <c r="E50" i="9"/>
  <c r="E49" i="9"/>
  <c r="M47" i="9"/>
  <c r="E30" i="9"/>
  <c r="R29" i="9"/>
  <c r="E29" i="9"/>
  <c r="H28" i="9"/>
  <c r="E28" i="9"/>
  <c r="H27" i="9"/>
  <c r="E27" i="9"/>
  <c r="E26" i="9"/>
  <c r="M24" i="9"/>
  <c r="E7" i="9"/>
  <c r="R6" i="9"/>
  <c r="E6" i="9"/>
  <c r="H5" i="9"/>
  <c r="E5" i="9"/>
  <c r="H4" i="9"/>
  <c r="E4" i="9"/>
  <c r="E3" i="9"/>
  <c r="N1" i="4"/>
  <c r="AP89" i="7"/>
  <c r="AL89" i="7"/>
  <c r="AB89" i="7"/>
  <c r="AP88" i="7"/>
  <c r="AL88" i="7"/>
  <c r="AB88" i="7"/>
  <c r="AP87" i="7"/>
  <c r="AL87" i="7"/>
  <c r="AB87" i="7"/>
  <c r="AP86" i="7"/>
  <c r="AL86" i="7"/>
  <c r="AB86" i="7"/>
  <c r="AP85" i="7"/>
  <c r="AL85" i="7"/>
  <c r="AB85" i="7"/>
  <c r="AP84" i="7"/>
  <c r="AL84" i="7"/>
  <c r="AB84" i="7"/>
  <c r="AP83" i="7"/>
  <c r="AL83" i="7"/>
  <c r="AB83" i="7"/>
  <c r="AP82" i="7"/>
  <c r="AL82" i="7"/>
  <c r="AB82" i="7"/>
  <c r="AP81" i="7"/>
  <c r="AL81" i="7"/>
  <c r="AB81" i="7"/>
  <c r="AP80" i="7"/>
  <c r="AL80" i="7"/>
  <c r="AB80" i="7"/>
  <c r="AP79" i="7"/>
  <c r="AL79" i="7"/>
  <c r="AB79" i="7"/>
  <c r="AP78" i="7"/>
  <c r="AL78" i="7"/>
  <c r="AB78" i="7"/>
  <c r="AP77" i="7"/>
  <c r="AL77" i="7"/>
  <c r="AB77" i="7"/>
  <c r="AP76" i="7"/>
  <c r="AL76" i="7"/>
  <c r="AB76" i="7"/>
  <c r="AP75" i="7"/>
  <c r="AL75" i="7"/>
  <c r="AB75" i="7"/>
  <c r="AP74" i="7"/>
  <c r="AL74" i="7"/>
  <c r="AB74" i="7"/>
  <c r="AP66" i="7"/>
  <c r="AL66" i="7"/>
  <c r="AB66" i="7"/>
  <c r="AP65" i="7"/>
  <c r="AL65" i="7"/>
  <c r="AB65" i="7"/>
  <c r="AP64" i="7"/>
  <c r="AL64" i="7"/>
  <c r="AB64" i="7"/>
  <c r="AP63" i="7"/>
  <c r="AL63" i="7"/>
  <c r="AB63" i="7"/>
  <c r="AP62" i="7"/>
  <c r="AL62" i="7"/>
  <c r="AB62" i="7"/>
  <c r="AP61" i="7"/>
  <c r="AL61" i="7"/>
  <c r="AB61" i="7"/>
  <c r="AP60" i="7"/>
  <c r="AL60" i="7"/>
  <c r="AB60" i="7"/>
  <c r="AP59" i="7"/>
  <c r="AL59" i="7"/>
  <c r="AB59" i="7"/>
  <c r="AP58" i="7"/>
  <c r="AL58" i="7"/>
  <c r="AB58" i="7"/>
  <c r="AP57" i="7"/>
  <c r="AL57" i="7"/>
  <c r="AB57" i="7"/>
  <c r="AP56" i="7"/>
  <c r="AL56" i="7"/>
  <c r="AB56" i="7"/>
  <c r="AP55" i="7"/>
  <c r="AL55" i="7"/>
  <c r="AB55" i="7"/>
  <c r="AP54" i="7"/>
  <c r="AL54" i="7"/>
  <c r="AB54" i="7"/>
  <c r="AP53" i="7"/>
  <c r="AL53" i="7"/>
  <c r="AB53" i="7"/>
  <c r="AP52" i="7"/>
  <c r="AL52" i="7"/>
  <c r="AB52" i="7"/>
  <c r="AP51" i="7"/>
  <c r="AL51" i="7"/>
  <c r="AB51" i="7"/>
  <c r="AB33" i="7"/>
  <c r="AB10" i="7"/>
  <c r="AP43" i="7"/>
  <c r="AL43" i="7"/>
  <c r="AB43" i="7"/>
  <c r="AP42" i="7"/>
  <c r="AL42" i="7"/>
  <c r="AB42" i="7"/>
  <c r="AP41" i="7"/>
  <c r="AL41" i="7"/>
  <c r="AB41" i="7"/>
  <c r="AP40" i="7"/>
  <c r="AL40" i="7"/>
  <c r="AB40" i="7"/>
  <c r="AP39" i="7"/>
  <c r="AL39" i="7"/>
  <c r="AB39" i="7"/>
  <c r="AP38" i="7"/>
  <c r="AL38" i="7"/>
  <c r="AB38" i="7"/>
  <c r="AP37" i="7"/>
  <c r="AL37" i="7"/>
  <c r="AB37" i="7"/>
  <c r="AP36" i="7"/>
  <c r="AL36" i="7"/>
  <c r="AB36" i="7"/>
  <c r="AP35" i="7"/>
  <c r="AL35" i="7"/>
  <c r="AB35" i="7"/>
  <c r="AP34" i="7"/>
  <c r="AL34" i="7"/>
  <c r="AB34" i="7"/>
  <c r="AP33" i="7"/>
  <c r="AL33" i="7"/>
  <c r="AP32" i="7"/>
  <c r="AL32" i="7"/>
  <c r="AB32" i="7"/>
  <c r="AP31" i="7"/>
  <c r="AL31" i="7"/>
  <c r="AB31" i="7"/>
  <c r="AP30" i="7"/>
  <c r="AL30" i="7"/>
  <c r="AB30" i="7"/>
  <c r="AP29" i="7"/>
  <c r="AL29" i="7"/>
  <c r="AB29" i="7"/>
  <c r="AP28" i="7"/>
  <c r="AL28" i="7"/>
  <c r="AB28" i="7"/>
  <c r="Q89" i="7"/>
  <c r="M89" i="7"/>
  <c r="C89" i="7"/>
  <c r="Q88" i="7"/>
  <c r="M88" i="7"/>
  <c r="C88" i="7"/>
  <c r="Q87" i="7"/>
  <c r="M87" i="7"/>
  <c r="C87" i="7"/>
  <c r="Q86" i="7"/>
  <c r="M86" i="7"/>
  <c r="C86" i="7"/>
  <c r="Q85" i="7"/>
  <c r="M85" i="7"/>
  <c r="C85" i="7"/>
  <c r="Q84" i="7"/>
  <c r="M84" i="7"/>
  <c r="C84" i="7"/>
  <c r="Q83" i="7"/>
  <c r="M83" i="7"/>
  <c r="C83" i="7"/>
  <c r="Q82" i="7"/>
  <c r="M82" i="7"/>
  <c r="C82" i="7"/>
  <c r="Q81" i="7"/>
  <c r="M81" i="7"/>
  <c r="Q66" i="7"/>
  <c r="M66" i="7"/>
  <c r="C66" i="7"/>
  <c r="Q65" i="7"/>
  <c r="M65" i="7"/>
  <c r="C65" i="7"/>
  <c r="Q64" i="7"/>
  <c r="M64" i="7"/>
  <c r="C64" i="7"/>
  <c r="Q63" i="7"/>
  <c r="M63" i="7"/>
  <c r="C63" i="7"/>
  <c r="Q62" i="7"/>
  <c r="M62" i="7"/>
  <c r="C62" i="7"/>
  <c r="Q61" i="7"/>
  <c r="M61" i="7"/>
  <c r="C61" i="7"/>
  <c r="Q60" i="7"/>
  <c r="M60" i="7"/>
  <c r="C60" i="7"/>
  <c r="Q59" i="7"/>
  <c r="M59" i="7"/>
  <c r="C59" i="7"/>
  <c r="Q58" i="7"/>
  <c r="M58" i="7"/>
  <c r="Q43" i="7"/>
  <c r="M43" i="7"/>
  <c r="C43" i="7"/>
  <c r="Q42" i="7"/>
  <c r="M42" i="7"/>
  <c r="C42" i="7"/>
  <c r="Q41" i="7"/>
  <c r="M41" i="7"/>
  <c r="C41" i="7"/>
  <c r="Q40" i="7"/>
  <c r="M40" i="7"/>
  <c r="C40" i="7"/>
  <c r="Q39" i="7"/>
  <c r="M39" i="7"/>
  <c r="C39" i="7"/>
  <c r="Q38" i="7"/>
  <c r="M38" i="7"/>
  <c r="C38" i="7"/>
  <c r="Q37" i="7"/>
  <c r="M37" i="7"/>
  <c r="C37" i="7"/>
  <c r="Q36" i="7"/>
  <c r="M36" i="7"/>
  <c r="C36" i="7"/>
  <c r="Q35" i="7"/>
  <c r="M35" i="7"/>
  <c r="AP20" i="7"/>
  <c r="AL20" i="7"/>
  <c r="AB20" i="7"/>
  <c r="AP19" i="7"/>
  <c r="AL19" i="7"/>
  <c r="AB19" i="7"/>
  <c r="AP18" i="7"/>
  <c r="AL18" i="7"/>
  <c r="AB18" i="7"/>
  <c r="AB17" i="7"/>
  <c r="AP17" i="7"/>
  <c r="AL17" i="7"/>
  <c r="AP16" i="7"/>
  <c r="AL16" i="7"/>
  <c r="AB16" i="7"/>
  <c r="AP15" i="7"/>
  <c r="AL15" i="7"/>
  <c r="AB15" i="7"/>
  <c r="AP14" i="7"/>
  <c r="AL14" i="7"/>
  <c r="AB14" i="7"/>
  <c r="AP13" i="7"/>
  <c r="AL13" i="7"/>
  <c r="AB13" i="7"/>
  <c r="AP12" i="7"/>
  <c r="AL12" i="7"/>
  <c r="AB12" i="7"/>
  <c r="AP11" i="7"/>
  <c r="AL11" i="7"/>
  <c r="AB11" i="7"/>
  <c r="AP10" i="7"/>
  <c r="AL10" i="7"/>
  <c r="AP9" i="7"/>
  <c r="AL9" i="7"/>
  <c r="AB9" i="7"/>
  <c r="AP8" i="7"/>
  <c r="AL8" i="7"/>
  <c r="AB8" i="7"/>
  <c r="AP7" i="7"/>
  <c r="AL7" i="7"/>
  <c r="AB7" i="7"/>
  <c r="AP6" i="7"/>
  <c r="AL6" i="7"/>
  <c r="AB6" i="7"/>
  <c r="AP5" i="7"/>
  <c r="AL5" i="7"/>
  <c r="AB5" i="7"/>
  <c r="Q20" i="7"/>
  <c r="M20" i="7"/>
  <c r="C20" i="7"/>
  <c r="Q19" i="7"/>
  <c r="M19" i="7"/>
  <c r="C19" i="7"/>
  <c r="Q18" i="7"/>
  <c r="M18" i="7"/>
  <c r="C18" i="7"/>
  <c r="Q17" i="7"/>
  <c r="M17" i="7"/>
  <c r="C17" i="7"/>
  <c r="Q16" i="7"/>
  <c r="M16" i="7"/>
  <c r="C16" i="7"/>
  <c r="Q15" i="7"/>
  <c r="M15" i="7"/>
  <c r="C15" i="7"/>
  <c r="Q14" i="7"/>
  <c r="M14" i="7"/>
  <c r="C14" i="7"/>
  <c r="Q13" i="7"/>
  <c r="M13" i="7"/>
  <c r="C13" i="7"/>
  <c r="Q12" i="7"/>
  <c r="M12" i="7"/>
  <c r="Q79" i="8"/>
  <c r="S79" i="8" s="1"/>
  <c r="R79" i="8" s="1"/>
  <c r="Q78" i="8"/>
  <c r="S78" i="8" s="1"/>
  <c r="R78" i="8" s="1"/>
  <c r="Q77" i="8"/>
  <c r="S77" i="8" s="1"/>
  <c r="R77" i="8" s="1"/>
  <c r="Q76" i="8"/>
  <c r="S76" i="8" s="1"/>
  <c r="R76" i="8" s="1"/>
  <c r="Q75" i="8"/>
  <c r="S75" i="8" s="1"/>
  <c r="R75" i="8" s="1"/>
  <c r="Q74" i="8"/>
  <c r="S74" i="8" s="1"/>
  <c r="R74" i="8" s="1"/>
  <c r="Q73" i="8"/>
  <c r="S73" i="8" s="1"/>
  <c r="R73" i="8" s="1"/>
  <c r="Q72" i="8"/>
  <c r="S72" i="8" s="1"/>
  <c r="R72" i="8" s="1"/>
  <c r="Q71" i="8"/>
  <c r="S71" i="8" s="1"/>
  <c r="R71" i="8" s="1"/>
  <c r="Q70" i="8"/>
  <c r="S70" i="8" s="1"/>
  <c r="R70" i="8" s="1"/>
  <c r="Q69" i="8"/>
  <c r="S69" i="8" s="1"/>
  <c r="R69" i="8" s="1"/>
  <c r="Q68" i="8"/>
  <c r="S68" i="8" s="1"/>
  <c r="R68" i="8" s="1"/>
  <c r="Q67" i="8"/>
  <c r="S67" i="8" s="1"/>
  <c r="R67" i="8" s="1"/>
  <c r="Q66" i="8"/>
  <c r="S66" i="8" s="1"/>
  <c r="R66" i="8" s="1"/>
  <c r="Q65" i="8"/>
  <c r="S65" i="8" s="1"/>
  <c r="R65" i="8" s="1"/>
  <c r="Q64" i="8"/>
  <c r="S64" i="8" s="1"/>
  <c r="R64" i="8" s="1"/>
  <c r="Q63" i="8"/>
  <c r="S63" i="8" s="1"/>
  <c r="R63" i="8" s="1"/>
  <c r="Q62" i="8"/>
  <c r="S62" i="8" s="1"/>
  <c r="R62" i="8" s="1"/>
  <c r="Q61" i="8"/>
  <c r="S61" i="8" s="1"/>
  <c r="R61" i="8" s="1"/>
  <c r="Q60" i="8"/>
  <c r="S60" i="8" s="1"/>
  <c r="R60" i="8" s="1"/>
  <c r="Q59" i="8"/>
  <c r="S59" i="8" s="1"/>
  <c r="R59" i="8" s="1"/>
  <c r="Q58" i="8"/>
  <c r="S58" i="8" s="1"/>
  <c r="R58" i="8" s="1"/>
  <c r="Q57" i="8"/>
  <c r="S57" i="8" s="1"/>
  <c r="R57" i="8" s="1"/>
  <c r="Q56" i="8"/>
  <c r="S56" i="8" s="1"/>
  <c r="R56" i="8" s="1"/>
  <c r="Q55" i="8"/>
  <c r="S55" i="8" s="1"/>
  <c r="R55" i="8" s="1"/>
  <c r="Q54" i="8"/>
  <c r="S54" i="8" s="1"/>
  <c r="R54" i="8" s="1"/>
  <c r="Q53" i="8"/>
  <c r="S53" i="8" s="1"/>
  <c r="R53" i="8" s="1"/>
  <c r="Q52" i="8"/>
  <c r="S52" i="8" s="1"/>
  <c r="R52" i="8" s="1"/>
  <c r="Q51" i="8"/>
  <c r="S51" i="8" s="1"/>
  <c r="R51" i="8" s="1"/>
  <c r="Q50" i="8"/>
  <c r="S50" i="8" s="1"/>
  <c r="R50" i="8" s="1"/>
  <c r="Q49" i="8"/>
  <c r="S49" i="8" s="1"/>
  <c r="R49" i="8" s="1"/>
  <c r="Q48" i="8"/>
  <c r="S48" i="8" s="1"/>
  <c r="R48" i="8" s="1"/>
  <c r="Q47" i="8"/>
  <c r="S47" i="8" s="1"/>
  <c r="R47" i="8" s="1"/>
  <c r="Q46" i="8"/>
  <c r="S46" i="8" s="1"/>
  <c r="R46" i="8" s="1"/>
  <c r="P58" i="8"/>
  <c r="O58" i="8"/>
  <c r="AC89" i="7" s="1"/>
  <c r="P57" i="8"/>
  <c r="O57" i="8"/>
  <c r="AC88" i="7" s="1"/>
  <c r="P56" i="8"/>
  <c r="O56" i="8"/>
  <c r="AC87" i="7" s="1"/>
  <c r="P55" i="8"/>
  <c r="O55" i="8"/>
  <c r="AC17" i="7" s="1"/>
  <c r="P54" i="8"/>
  <c r="O54" i="8"/>
  <c r="AC85" i="7" s="1"/>
  <c r="P53" i="8"/>
  <c r="O53" i="8"/>
  <c r="AC84" i="7" s="1"/>
  <c r="P52" i="8"/>
  <c r="O52" i="8"/>
  <c r="AC83" i="7" s="1"/>
  <c r="P51" i="8"/>
  <c r="O51" i="8"/>
  <c r="AC36" i="7" s="1"/>
  <c r="P50" i="8"/>
  <c r="O50" i="8"/>
  <c r="AC81" i="7" s="1"/>
  <c r="P49" i="8"/>
  <c r="O49" i="8"/>
  <c r="AC80" i="7" s="1"/>
  <c r="P48" i="8"/>
  <c r="O48" i="8"/>
  <c r="AC79" i="7" s="1"/>
  <c r="P47" i="8"/>
  <c r="O47" i="8"/>
  <c r="AC32" i="7" s="1"/>
  <c r="P46" i="8"/>
  <c r="O46" i="8"/>
  <c r="AC8" i="7" s="1"/>
  <c r="AC7" i="7"/>
  <c r="AC6" i="7"/>
  <c r="AC28" i="7"/>
  <c r="D43" i="7"/>
  <c r="D19" i="7"/>
  <c r="D18" i="7"/>
  <c r="D17" i="7"/>
  <c r="D16" i="7"/>
  <c r="D15" i="7"/>
  <c r="D83" i="7"/>
  <c r="D13" i="7"/>
  <c r="D35" i="7"/>
  <c r="AI51" i="9" l="1"/>
  <c r="AI43" i="9"/>
  <c r="AI89" i="9"/>
  <c r="AI20" i="9"/>
  <c r="AI66" i="9"/>
  <c r="AI55" i="9"/>
  <c r="AI52" i="9"/>
  <c r="AI53" i="9"/>
  <c r="AI54" i="9"/>
  <c r="AI56" i="9"/>
  <c r="J36" i="9"/>
  <c r="J13" i="9"/>
  <c r="J82" i="9"/>
  <c r="J59" i="9"/>
  <c r="AI5" i="9"/>
  <c r="AI28" i="9"/>
  <c r="AI74" i="9"/>
  <c r="AI13" i="9"/>
  <c r="AI36" i="9"/>
  <c r="AI59" i="9"/>
  <c r="AI82" i="9"/>
  <c r="J37" i="9"/>
  <c r="J14" i="9"/>
  <c r="J83" i="9"/>
  <c r="J60" i="9"/>
  <c r="AI6" i="9"/>
  <c r="AI75" i="9"/>
  <c r="AI29" i="9"/>
  <c r="AI60" i="9"/>
  <c r="AI14" i="9"/>
  <c r="AI83" i="9"/>
  <c r="AI37" i="9"/>
  <c r="J61" i="9"/>
  <c r="J38" i="9"/>
  <c r="J15" i="9"/>
  <c r="J84" i="9"/>
  <c r="AI30" i="9"/>
  <c r="AI76" i="9"/>
  <c r="AI7" i="9"/>
  <c r="AI38" i="9"/>
  <c r="AI61" i="9"/>
  <c r="AI84" i="9"/>
  <c r="AI15" i="9"/>
  <c r="AI62" i="7"/>
  <c r="AI16" i="7"/>
  <c r="AI39" i="7"/>
  <c r="AI85" i="7"/>
  <c r="J62" i="9"/>
  <c r="J39" i="9"/>
  <c r="J16" i="9"/>
  <c r="J85" i="9"/>
  <c r="AI77" i="9"/>
  <c r="AI31" i="9"/>
  <c r="AI8" i="9"/>
  <c r="AI85" i="9"/>
  <c r="AI39" i="9"/>
  <c r="AI62" i="9"/>
  <c r="AI16" i="9"/>
  <c r="AI63" i="7"/>
  <c r="AI17" i="7"/>
  <c r="AI40" i="7"/>
  <c r="AI86" i="7"/>
  <c r="J40" i="9"/>
  <c r="J17" i="9"/>
  <c r="J86" i="9"/>
  <c r="J63" i="9"/>
  <c r="AI78" i="9"/>
  <c r="AI9" i="9"/>
  <c r="AI32" i="9"/>
  <c r="AI63" i="9"/>
  <c r="AI86" i="9"/>
  <c r="AI17" i="9"/>
  <c r="AI40" i="9"/>
  <c r="AI18" i="7"/>
  <c r="AI87" i="7"/>
  <c r="AI41" i="7"/>
  <c r="AI64" i="7"/>
  <c r="J64" i="9"/>
  <c r="J41" i="9"/>
  <c r="J18" i="9"/>
  <c r="J87" i="9"/>
  <c r="AI33" i="9"/>
  <c r="AI10" i="9"/>
  <c r="AI79" i="9"/>
  <c r="AI88" i="7"/>
  <c r="AI42" i="7"/>
  <c r="AI19" i="7"/>
  <c r="AI65" i="7"/>
  <c r="J42" i="9"/>
  <c r="J19" i="9"/>
  <c r="J88" i="9"/>
  <c r="J65" i="9"/>
  <c r="AI80" i="9"/>
  <c r="AI11" i="9"/>
  <c r="AI34" i="9"/>
  <c r="AI57" i="9"/>
  <c r="J66" i="9"/>
  <c r="J43" i="9"/>
  <c r="J20" i="9"/>
  <c r="J89" i="9"/>
  <c r="AI35" i="9"/>
  <c r="AI58" i="9"/>
  <c r="AI12" i="9"/>
  <c r="AI81" i="9"/>
  <c r="AI41" i="9"/>
  <c r="AI64" i="9"/>
  <c r="AI18" i="9"/>
  <c r="AI87" i="9"/>
  <c r="AI66" i="7"/>
  <c r="AI20" i="7"/>
  <c r="AI43" i="7"/>
  <c r="AI89" i="7"/>
  <c r="AI38" i="7"/>
  <c r="AI84" i="7"/>
  <c r="AI15" i="7"/>
  <c r="AI61" i="7"/>
  <c r="AI37" i="7"/>
  <c r="AI83" i="7"/>
  <c r="AI60" i="7"/>
  <c r="AI14" i="7"/>
  <c r="AI82" i="7"/>
  <c r="AI36" i="7"/>
  <c r="AI13" i="7"/>
  <c r="AI59" i="7"/>
  <c r="AI58" i="7"/>
  <c r="AI12" i="7"/>
  <c r="AI81" i="7"/>
  <c r="AI35" i="7"/>
  <c r="AI57" i="7"/>
  <c r="AI80" i="7"/>
  <c r="AI11" i="7"/>
  <c r="AI34" i="7"/>
  <c r="AI33" i="7"/>
  <c r="AI10" i="7"/>
  <c r="AI56" i="7"/>
  <c r="AI79" i="7"/>
  <c r="AI9" i="7"/>
  <c r="AI32" i="7"/>
  <c r="AI78" i="7"/>
  <c r="AI55" i="7"/>
  <c r="AI8" i="7"/>
  <c r="AI77" i="7"/>
  <c r="AI31" i="7"/>
  <c r="AI54" i="7"/>
  <c r="AI7" i="7"/>
  <c r="AI30" i="7"/>
  <c r="AI76" i="7"/>
  <c r="AI53" i="7"/>
  <c r="AI6" i="7"/>
  <c r="AI29" i="7"/>
  <c r="AI52" i="7"/>
  <c r="AI75" i="7"/>
  <c r="AI51" i="7"/>
  <c r="AI5" i="7"/>
  <c r="AI28" i="7"/>
  <c r="AI74" i="7"/>
  <c r="J89" i="7"/>
  <c r="J66" i="7"/>
  <c r="J43" i="7"/>
  <c r="J20" i="7"/>
  <c r="J65" i="7"/>
  <c r="J88" i="7"/>
  <c r="J19" i="7"/>
  <c r="J42" i="7"/>
  <c r="J87" i="7"/>
  <c r="J64" i="7"/>
  <c r="J41" i="7"/>
  <c r="J18" i="7"/>
  <c r="J86" i="7"/>
  <c r="J40" i="7"/>
  <c r="J63" i="7"/>
  <c r="J17" i="7"/>
  <c r="J39" i="7"/>
  <c r="J85" i="7"/>
  <c r="J16" i="7"/>
  <c r="J62" i="7"/>
  <c r="J38" i="7"/>
  <c r="J84" i="7"/>
  <c r="J15" i="7"/>
  <c r="J61" i="7"/>
  <c r="J37" i="7"/>
  <c r="J83" i="7"/>
  <c r="J14" i="7"/>
  <c r="J60" i="7"/>
  <c r="J13" i="7"/>
  <c r="J36" i="7"/>
  <c r="J82" i="7"/>
  <c r="J59" i="7"/>
  <c r="J35" i="7"/>
  <c r="J12" i="7"/>
  <c r="J58" i="7"/>
  <c r="J81" i="7"/>
  <c r="AC82" i="7"/>
  <c r="AC35" i="7"/>
  <c r="AC86" i="7"/>
  <c r="AC39" i="7"/>
  <c r="AC51" i="7"/>
  <c r="D60" i="7"/>
  <c r="AC43" i="7"/>
  <c r="AC55" i="7"/>
  <c r="AC59" i="7"/>
  <c r="AC13" i="7"/>
  <c r="D64" i="7"/>
  <c r="AC63" i="7"/>
  <c r="AC74" i="7"/>
  <c r="AC78" i="7"/>
  <c r="D12" i="7"/>
  <c r="AC5" i="7"/>
  <c r="AC9" i="7"/>
  <c r="D38" i="7"/>
  <c r="D42" i="7"/>
  <c r="D81" i="7"/>
  <c r="D85" i="7"/>
  <c r="D89" i="7"/>
  <c r="AC31" i="7"/>
  <c r="D14" i="7"/>
  <c r="AC12" i="7"/>
  <c r="AC16" i="7"/>
  <c r="AC20" i="7"/>
  <c r="D59" i="7"/>
  <c r="D63" i="7"/>
  <c r="AC34" i="7"/>
  <c r="AC38" i="7"/>
  <c r="AC42" i="7"/>
  <c r="AC54" i="7"/>
  <c r="AC58" i="7"/>
  <c r="AC62" i="7"/>
  <c r="AC66" i="7"/>
  <c r="AC77" i="7"/>
  <c r="D37" i="7"/>
  <c r="D41" i="7"/>
  <c r="D84" i="7"/>
  <c r="D88" i="7"/>
  <c r="AC30" i="7"/>
  <c r="D20" i="7"/>
  <c r="AC11" i="7"/>
  <c r="AC15" i="7"/>
  <c r="AC19" i="7"/>
  <c r="D58" i="7"/>
  <c r="D62" i="7"/>
  <c r="D66" i="7"/>
  <c r="AC33" i="7"/>
  <c r="AC37" i="7"/>
  <c r="AC41" i="7"/>
  <c r="AC53" i="7"/>
  <c r="AC57" i="7"/>
  <c r="AC61" i="7"/>
  <c r="AC65" i="7"/>
  <c r="AC76" i="7"/>
  <c r="D36" i="7"/>
  <c r="D40" i="7"/>
  <c r="D87" i="7"/>
  <c r="AC29" i="7"/>
  <c r="AC10" i="7"/>
  <c r="AC14" i="7"/>
  <c r="AC18" i="7"/>
  <c r="D61" i="7"/>
  <c r="D65" i="7"/>
  <c r="AC40" i="7"/>
  <c r="AC52" i="7"/>
  <c r="AC56" i="7"/>
  <c r="AC60" i="7"/>
  <c r="AC64" i="7"/>
  <c r="AC75" i="7"/>
  <c r="D39" i="7"/>
  <c r="D82" i="7"/>
  <c r="D86" i="7"/>
  <c r="Y80" i="7"/>
  <c r="Y79" i="7"/>
  <c r="Y78" i="7"/>
  <c r="Y57" i="7"/>
  <c r="Y56" i="7"/>
  <c r="Y55" i="7"/>
  <c r="Y34" i="7"/>
  <c r="Y33" i="7"/>
  <c r="Y32" i="7"/>
  <c r="Y11" i="7"/>
  <c r="Y10" i="7"/>
  <c r="Y9" i="7"/>
  <c r="Q80" i="7"/>
  <c r="Q79" i="7"/>
  <c r="Q78" i="7"/>
  <c r="Q57" i="7"/>
  <c r="Q56" i="7"/>
  <c r="Q55" i="7"/>
  <c r="Q34" i="7"/>
  <c r="Q33" i="7"/>
  <c r="Q32" i="7"/>
  <c r="Q11" i="7"/>
  <c r="Q10" i="7"/>
  <c r="Q9" i="7"/>
  <c r="M80" i="7"/>
  <c r="M79" i="7"/>
  <c r="M78" i="7"/>
  <c r="M57" i="7"/>
  <c r="M56" i="7"/>
  <c r="M55" i="7"/>
  <c r="M34" i="7"/>
  <c r="M33" i="7"/>
  <c r="M32" i="7"/>
  <c r="M11" i="7"/>
  <c r="M10" i="7"/>
  <c r="M9" i="7"/>
  <c r="M70" i="7"/>
  <c r="M47" i="7"/>
  <c r="M24" i="7"/>
  <c r="R75" i="7"/>
  <c r="R52" i="7"/>
  <c r="R29" i="7"/>
  <c r="R6" i="7"/>
  <c r="E76" i="7"/>
  <c r="E53" i="7"/>
  <c r="E30" i="7"/>
  <c r="E7" i="7"/>
  <c r="E75" i="7"/>
  <c r="E52" i="7"/>
  <c r="E29" i="7"/>
  <c r="E6" i="7"/>
  <c r="H74" i="7"/>
  <c r="H51" i="7"/>
  <c r="H28" i="7"/>
  <c r="H5" i="7"/>
  <c r="H73" i="7"/>
  <c r="H50" i="7"/>
  <c r="H27" i="7"/>
  <c r="H4" i="7"/>
  <c r="E74" i="7"/>
  <c r="E51" i="7"/>
  <c r="E28" i="7"/>
  <c r="E5" i="7"/>
  <c r="E50" i="7"/>
  <c r="E27" i="7"/>
  <c r="E4" i="7"/>
  <c r="E72" i="7"/>
  <c r="E49" i="7"/>
  <c r="E26" i="7"/>
  <c r="E3" i="7"/>
  <c r="J34" i="7" l="1"/>
  <c r="J80" i="7"/>
  <c r="J57" i="7"/>
  <c r="J11" i="7"/>
  <c r="J33" i="7"/>
  <c r="J79" i="7"/>
  <c r="J10" i="7"/>
  <c r="J56" i="7"/>
  <c r="J78" i="7"/>
  <c r="J32" i="7"/>
  <c r="J9" i="7"/>
  <c r="J55" i="7"/>
  <c r="B59" i="4"/>
  <c r="R42" i="4" l="1"/>
  <c r="T42" i="4" s="1"/>
  <c r="S42" i="4" s="1"/>
  <c r="Q46" i="1" s="1"/>
  <c r="R41" i="4"/>
  <c r="T41" i="4" s="1"/>
  <c r="S41" i="4" s="1"/>
  <c r="Q44" i="1" s="1"/>
  <c r="R40" i="4"/>
  <c r="T40" i="4" s="1"/>
  <c r="S40" i="4" s="1"/>
  <c r="Q42" i="1" s="1"/>
  <c r="R39" i="4"/>
  <c r="T39" i="4" s="1"/>
  <c r="S39" i="4" s="1"/>
  <c r="Q40" i="1" s="1"/>
  <c r="R38" i="4"/>
  <c r="T38" i="4" s="1"/>
  <c r="S38" i="4" s="1"/>
  <c r="Q38" i="1" s="1"/>
  <c r="R37" i="4"/>
  <c r="T37" i="4" s="1"/>
  <c r="S37" i="4" s="1"/>
  <c r="Q36" i="1" s="1"/>
  <c r="R36" i="4"/>
  <c r="T36" i="4" s="1"/>
  <c r="S36" i="4" s="1"/>
  <c r="Q34" i="1" s="1"/>
  <c r="R35" i="4"/>
  <c r="T35" i="4" s="1"/>
  <c r="S35" i="4" s="1"/>
  <c r="Q32" i="1" s="1"/>
  <c r="R34" i="4"/>
  <c r="T34" i="4" s="1"/>
  <c r="S34" i="4" s="1"/>
  <c r="Q30" i="1" s="1"/>
  <c r="R33" i="4"/>
  <c r="T33" i="4" s="1"/>
  <c r="S33" i="4" s="1"/>
  <c r="Q28" i="1" s="1"/>
  <c r="R32" i="4"/>
  <c r="T32" i="4" s="1"/>
  <c r="S32" i="4" s="1"/>
  <c r="Q26" i="1" s="1"/>
  <c r="R31" i="4"/>
  <c r="T31" i="4" s="1"/>
  <c r="S31" i="4" s="1"/>
  <c r="Q24" i="1" s="1"/>
  <c r="R30" i="4"/>
  <c r="T30" i="4" s="1"/>
  <c r="S30" i="4" s="1"/>
  <c r="I48" i="1" s="1"/>
  <c r="R29" i="4"/>
  <c r="T29" i="4" s="1"/>
  <c r="S29" i="4" s="1"/>
  <c r="I46" i="1" s="1"/>
  <c r="R28" i="4"/>
  <c r="T28" i="4" s="1"/>
  <c r="S28" i="4" s="1"/>
  <c r="I44" i="1" s="1"/>
  <c r="R27" i="4"/>
  <c r="T27" i="4" s="1"/>
  <c r="S27" i="4" s="1"/>
  <c r="I42" i="1" s="1"/>
  <c r="R26" i="4"/>
  <c r="T26" i="4" s="1"/>
  <c r="S26" i="4" s="1"/>
  <c r="I40" i="1" s="1"/>
  <c r="R25" i="4"/>
  <c r="T25" i="4" s="1"/>
  <c r="S25" i="4" s="1"/>
  <c r="I38" i="1" s="1"/>
  <c r="R24" i="4"/>
  <c r="T24" i="4" s="1"/>
  <c r="S24" i="4" s="1"/>
  <c r="I36" i="1" s="1"/>
  <c r="R23" i="4"/>
  <c r="T23" i="4" s="1"/>
  <c r="S23" i="4" s="1"/>
  <c r="I34" i="1" s="1"/>
  <c r="R22" i="4"/>
  <c r="T22" i="4" s="1"/>
  <c r="S22" i="4" s="1"/>
  <c r="I32" i="1" s="1"/>
  <c r="R21" i="4"/>
  <c r="T21" i="4" s="1"/>
  <c r="S21" i="4" s="1"/>
  <c r="I30" i="1" s="1"/>
  <c r="R20" i="4"/>
  <c r="T20" i="4" s="1"/>
  <c r="S20" i="4" s="1"/>
  <c r="I28" i="1" s="1"/>
  <c r="R18" i="4"/>
  <c r="T18" i="4" s="1"/>
  <c r="S18" i="4" s="1"/>
  <c r="I24" i="1" s="1"/>
  <c r="I21" i="3" s="1"/>
  <c r="R19" i="4"/>
  <c r="T19" i="4" s="1"/>
  <c r="S19" i="4" s="1"/>
  <c r="I26" i="1" s="1"/>
  <c r="C57" i="7" l="1"/>
  <c r="C34" i="7"/>
  <c r="C80" i="7"/>
  <c r="C11" i="7"/>
  <c r="C79" i="7"/>
  <c r="C56" i="7"/>
  <c r="C33" i="7"/>
  <c r="C10" i="7"/>
  <c r="C78" i="7"/>
  <c r="C55" i="7"/>
  <c r="C32" i="7"/>
  <c r="C9" i="7"/>
  <c r="K59" i="4"/>
  <c r="J59" i="4"/>
  <c r="I59" i="4"/>
  <c r="G59" i="4"/>
  <c r="F59" i="4"/>
  <c r="E59" i="4"/>
  <c r="A59" i="4"/>
  <c r="G13" i="1"/>
  <c r="P45" i="3"/>
  <c r="P49" i="1"/>
  <c r="O14" i="1"/>
  <c r="O16" i="1"/>
  <c r="O8" i="1"/>
  <c r="J8" i="1"/>
  <c r="E8" i="1"/>
  <c r="R7" i="9" l="1"/>
  <c r="R76" i="9"/>
  <c r="R53" i="9"/>
  <c r="R30" i="9"/>
  <c r="R30" i="7"/>
  <c r="R76" i="7"/>
  <c r="R53" i="7"/>
  <c r="R7" i="7"/>
  <c r="D57" i="7"/>
  <c r="D11" i="7"/>
  <c r="D34" i="7"/>
  <c r="D80" i="7"/>
  <c r="D10" i="7"/>
  <c r="D56" i="7"/>
  <c r="D79" i="7"/>
  <c r="D33" i="7"/>
  <c r="D32" i="7"/>
  <c r="D9" i="7"/>
  <c r="D55" i="7"/>
  <c r="D78" i="7"/>
  <c r="E9" i="1"/>
  <c r="J9" i="1"/>
  <c r="O9" i="1"/>
  <c r="L44" i="3"/>
  <c r="M48" i="1"/>
  <c r="P18" i="4"/>
  <c r="D59" i="4" l="1"/>
  <c r="C59" i="4"/>
  <c r="C26" i="6" l="1"/>
  <c r="C25" i="6"/>
  <c r="C24" i="6"/>
  <c r="C23" i="6"/>
  <c r="C22" i="6"/>
  <c r="C21" i="6"/>
  <c r="C20" i="6"/>
  <c r="C19" i="6"/>
  <c r="C18" i="6"/>
  <c r="C17" i="6"/>
  <c r="C16" i="6"/>
  <c r="C15" i="6"/>
  <c r="C14" i="6"/>
  <c r="C13" i="6"/>
  <c r="C12" i="6"/>
  <c r="C11" i="6"/>
  <c r="C10" i="6"/>
  <c r="C9" i="6"/>
  <c r="C8" i="6"/>
  <c r="C7" i="6"/>
  <c r="C6" i="6"/>
  <c r="C5" i="6"/>
  <c r="C4" i="6"/>
  <c r="C3" i="6"/>
  <c r="C2" i="6"/>
  <c r="E5" i="1" l="1"/>
  <c r="D1" i="1" l="1"/>
  <c r="C1" i="3" s="1"/>
  <c r="C5" i="3"/>
  <c r="O15" i="3"/>
  <c r="B54" i="1"/>
  <c r="C8" i="3"/>
  <c r="N11" i="1"/>
  <c r="O8" i="3"/>
  <c r="I8" i="3"/>
  <c r="K24" i="1"/>
  <c r="P42" i="4" l="1"/>
  <c r="P41" i="4"/>
  <c r="P40" i="4"/>
  <c r="P39" i="4"/>
  <c r="P38" i="4"/>
  <c r="P37" i="4"/>
  <c r="P36" i="4"/>
  <c r="P35" i="4"/>
  <c r="P34" i="4"/>
  <c r="P33" i="4"/>
  <c r="P32" i="4"/>
  <c r="P31" i="4"/>
  <c r="P30" i="4"/>
  <c r="P29" i="4"/>
  <c r="P28" i="4"/>
  <c r="P27" i="4"/>
  <c r="P26" i="4"/>
  <c r="P25" i="4"/>
  <c r="P24" i="4"/>
  <c r="P23" i="4"/>
  <c r="P22" i="4"/>
  <c r="P21" i="4"/>
  <c r="P20" i="4"/>
  <c r="P19" i="4"/>
  <c r="D2" i="6"/>
  <c r="R43" i="3"/>
  <c r="R41" i="3"/>
  <c r="R39" i="3"/>
  <c r="R37" i="3"/>
  <c r="R35" i="3"/>
  <c r="R33" i="3"/>
  <c r="R31" i="3"/>
  <c r="R29" i="3"/>
  <c r="R27" i="3"/>
  <c r="R25" i="3"/>
  <c r="R23" i="3"/>
  <c r="R21" i="3"/>
  <c r="I45" i="3"/>
  <c r="I43" i="3"/>
  <c r="I41" i="3"/>
  <c r="I39" i="3"/>
  <c r="I37" i="3"/>
  <c r="I35" i="3"/>
  <c r="I33" i="3"/>
  <c r="I31" i="3"/>
  <c r="I29" i="3"/>
  <c r="I27" i="3"/>
  <c r="I25" i="3"/>
  <c r="I23" i="3"/>
  <c r="O13" i="3"/>
  <c r="H17" i="1"/>
  <c r="I16" i="3" s="1"/>
  <c r="H16" i="1"/>
  <c r="I15" i="3" s="1"/>
  <c r="E16" i="1"/>
  <c r="C15" i="3" s="1"/>
  <c r="H15" i="1"/>
  <c r="I14" i="3" s="1"/>
  <c r="H14" i="1"/>
  <c r="I13" i="3" s="1"/>
  <c r="E14" i="1"/>
  <c r="C13" i="3" s="1"/>
  <c r="F13" i="1"/>
  <c r="N12" i="1"/>
  <c r="E11" i="1"/>
  <c r="O7" i="3"/>
  <c r="I7" i="3"/>
  <c r="C7" i="3"/>
  <c r="G7" i="1"/>
  <c r="F7" i="1"/>
  <c r="N5" i="1"/>
  <c r="B55" i="1" s="1"/>
  <c r="E6" i="1"/>
  <c r="K46" i="1"/>
  <c r="K42" i="3" s="1"/>
  <c r="K44" i="1"/>
  <c r="K40" i="3" s="1"/>
  <c r="K42" i="1"/>
  <c r="K38" i="3" s="1"/>
  <c r="K40" i="1"/>
  <c r="K36" i="3" s="1"/>
  <c r="K38" i="1"/>
  <c r="K34" i="3" s="1"/>
  <c r="K36" i="1"/>
  <c r="K32" i="3" s="1"/>
  <c r="K34" i="1"/>
  <c r="K30" i="3" s="1"/>
  <c r="K32" i="1"/>
  <c r="K28" i="3" s="1"/>
  <c r="K30" i="1"/>
  <c r="K26" i="3" s="1"/>
  <c r="K28" i="1"/>
  <c r="K24" i="3" s="1"/>
  <c r="K26" i="1"/>
  <c r="K22" i="3" s="1"/>
  <c r="D48" i="1"/>
  <c r="B44" i="3" s="1"/>
  <c r="D46" i="1"/>
  <c r="B42" i="3" s="1"/>
  <c r="D44" i="1"/>
  <c r="B40" i="3" s="1"/>
  <c r="D42" i="1"/>
  <c r="B38" i="3" s="1"/>
  <c r="D40" i="1"/>
  <c r="B36" i="3" s="1"/>
  <c r="D38" i="1"/>
  <c r="B34" i="3" s="1"/>
  <c r="D36" i="1"/>
  <c r="B32" i="3" s="1"/>
  <c r="D34" i="1"/>
  <c r="B30" i="3" s="1"/>
  <c r="D32" i="1"/>
  <c r="B28" i="3" s="1"/>
  <c r="D30" i="1"/>
  <c r="B26" i="3" s="1"/>
  <c r="D28" i="1"/>
  <c r="B24" i="3" s="1"/>
  <c r="D26" i="1"/>
  <c r="B22" i="3" s="1"/>
  <c r="D24" i="1"/>
  <c r="B20" i="3" s="1"/>
  <c r="K20" i="3"/>
  <c r="C6" i="3" l="1"/>
  <c r="D14" i="6"/>
  <c r="D22" i="6"/>
  <c r="D13" i="6"/>
  <c r="D15" i="6"/>
  <c r="D23" i="6"/>
  <c r="D11" i="6"/>
  <c r="D12" i="6"/>
  <c r="D16" i="6"/>
  <c r="D24" i="6"/>
  <c r="D19" i="6"/>
  <c r="D20" i="6"/>
  <c r="D21" i="6"/>
  <c r="D17" i="6"/>
  <c r="D25" i="6"/>
  <c r="D18" i="6"/>
  <c r="D26" i="6"/>
  <c r="D3" i="6"/>
  <c r="D4" i="6"/>
  <c r="D5" i="6"/>
  <c r="D6" i="6"/>
  <c r="D7" i="6"/>
  <c r="D8" i="6"/>
  <c r="D9" i="6"/>
  <c r="D10" i="6"/>
  <c r="O5" i="3"/>
  <c r="Q29" i="4"/>
  <c r="Q28" i="4"/>
  <c r="Q39" i="4"/>
  <c r="Q38" i="4"/>
  <c r="Q33" i="4"/>
  <c r="Q24" i="4"/>
  <c r="Q40" i="4"/>
  <c r="Q20" i="4"/>
  <c r="Q22" i="4"/>
  <c r="Q27" i="4"/>
  <c r="E11" i="6" s="1"/>
  <c r="Q18" i="4"/>
  <c r="Q34" i="4"/>
  <c r="Q37" i="4"/>
  <c r="Q36" i="4"/>
  <c r="Q23" i="4"/>
  <c r="Q30" i="4"/>
  <c r="Q25" i="4"/>
  <c r="Q41" i="4"/>
  <c r="Q32" i="4"/>
  <c r="Q21" i="4"/>
  <c r="Q31" i="4"/>
  <c r="Q19" i="4"/>
  <c r="Q35" i="4"/>
  <c r="Q26" i="4"/>
  <c r="Q42" i="4"/>
  <c r="E47" i="1"/>
  <c r="C43" i="3" s="1"/>
  <c r="M37" i="1"/>
  <c r="L33" i="3" s="1"/>
  <c r="E45" i="1"/>
  <c r="C41" i="3" s="1"/>
  <c r="M35" i="1"/>
  <c r="L31" i="3" s="1"/>
  <c r="E35" i="1"/>
  <c r="C31" i="3" s="1"/>
  <c r="M41" i="1"/>
  <c r="L37" i="3" s="1"/>
  <c r="E49" i="1"/>
  <c r="C45" i="3" s="1"/>
  <c r="M39" i="1"/>
  <c r="L35" i="3" s="1"/>
  <c r="E42" i="1"/>
  <c r="C38" i="3" s="1"/>
  <c r="E39" i="1"/>
  <c r="C35" i="3" s="1"/>
  <c r="M29" i="1"/>
  <c r="L25" i="3" s="1"/>
  <c r="M45" i="1"/>
  <c r="L41" i="3" s="1"/>
  <c r="E37" i="1"/>
  <c r="C33" i="3" s="1"/>
  <c r="M27" i="1"/>
  <c r="L23" i="3" s="1"/>
  <c r="M43" i="1"/>
  <c r="L39" i="3" s="1"/>
  <c r="E31" i="1"/>
  <c r="C27" i="3" s="1"/>
  <c r="E29" i="1"/>
  <c r="C25" i="3" s="1"/>
  <c r="M25" i="1"/>
  <c r="L21" i="3" s="1"/>
  <c r="E33" i="1"/>
  <c r="C29" i="3" s="1"/>
  <c r="E27" i="1"/>
  <c r="C23" i="3" s="1"/>
  <c r="E43" i="1"/>
  <c r="C39" i="3" s="1"/>
  <c r="M33" i="1"/>
  <c r="L29" i="3" s="1"/>
  <c r="E25" i="1"/>
  <c r="C21" i="3" s="1"/>
  <c r="E41" i="1"/>
  <c r="C37" i="3" s="1"/>
  <c r="M31" i="1"/>
  <c r="L27" i="3" s="1"/>
  <c r="M47" i="1"/>
  <c r="L43" i="3" s="1"/>
  <c r="M42" i="1" l="1"/>
  <c r="L38" i="3" s="1"/>
  <c r="E24" i="6"/>
  <c r="M36" i="1"/>
  <c r="L32" i="3" s="1"/>
  <c r="E21" i="6"/>
  <c r="E30" i="1"/>
  <c r="C26" i="3" s="1"/>
  <c r="E5" i="6"/>
  <c r="M30" i="1"/>
  <c r="L26" i="3" s="1"/>
  <c r="E18" i="6"/>
  <c r="M38" i="1"/>
  <c r="L34" i="3" s="1"/>
  <c r="E22" i="6"/>
  <c r="E34" i="1"/>
  <c r="C30" i="3" s="1"/>
  <c r="E7" i="6"/>
  <c r="M34" i="1"/>
  <c r="L30" i="3" s="1"/>
  <c r="E20" i="6"/>
  <c r="M28" i="1"/>
  <c r="L24" i="3" s="1"/>
  <c r="E17" i="6"/>
  <c r="M26" i="1"/>
  <c r="L22" i="3" s="1"/>
  <c r="E16" i="6"/>
  <c r="E24" i="1"/>
  <c r="C20" i="3" s="1"/>
  <c r="E2" i="6"/>
  <c r="M40" i="1"/>
  <c r="L36" i="3" s="1"/>
  <c r="E23" i="6"/>
  <c r="M44" i="1"/>
  <c r="L40" i="3" s="1"/>
  <c r="E25" i="6"/>
  <c r="E44" i="1"/>
  <c r="C40" i="3" s="1"/>
  <c r="E12" i="6"/>
  <c r="E36" i="1"/>
  <c r="C32" i="3" s="1"/>
  <c r="E8" i="6"/>
  <c r="E38" i="1"/>
  <c r="C34" i="3" s="1"/>
  <c r="E9" i="6"/>
  <c r="E32" i="1"/>
  <c r="C28" i="3" s="1"/>
  <c r="E6" i="6"/>
  <c r="E46" i="1"/>
  <c r="C42" i="3" s="1"/>
  <c r="E13" i="6"/>
  <c r="M32" i="1"/>
  <c r="L28" i="3" s="1"/>
  <c r="E19" i="6"/>
  <c r="E26" i="1"/>
  <c r="C22" i="3" s="1"/>
  <c r="E3" i="6"/>
  <c r="M24" i="1"/>
  <c r="L20" i="3" s="1"/>
  <c r="E15" i="6"/>
  <c r="E40" i="1"/>
  <c r="C36" i="3" s="1"/>
  <c r="E10" i="6"/>
  <c r="E48" i="1"/>
  <c r="C44" i="3" s="1"/>
  <c r="E14" i="6"/>
  <c r="E28" i="1"/>
  <c r="C24" i="3" s="1"/>
  <c r="E4" i="6"/>
  <c r="M46" i="1"/>
  <c r="L42" i="3" s="1"/>
  <c r="E2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user01</author>
  </authors>
  <commentList>
    <comment ref="N20" authorId="0" shapeId="0" xr:uid="{9A8D055F-B997-4BA1-B724-1C0EA6A79074}">
      <text>
        <r>
          <rPr>
            <sz val="12"/>
            <color indexed="81"/>
            <rFont val="BIZ UDPゴシック"/>
            <family val="3"/>
            <charset val="128"/>
          </rPr>
          <t>スコアラー認定番号入力欄</t>
        </r>
        <r>
          <rPr>
            <sz val="9"/>
            <color indexed="81"/>
            <rFont val="MS P ゴシック"/>
            <family val="3"/>
            <charset val="128"/>
          </rPr>
          <t xml:space="preserve">
</t>
        </r>
      </text>
    </comment>
  </commentList>
</comments>
</file>

<file path=xl/sharedStrings.xml><?xml version="1.0" encoding="utf-8"?>
<sst xmlns="http://schemas.openxmlformats.org/spreadsheetml/2006/main" count="1041" uniqueCount="411">
  <si>
    <t>参　加　申　し　込　み　書</t>
  </si>
  <si>
    <t>チーム名</t>
  </si>
  <si>
    <t>支部名</t>
  </si>
  <si>
    <t>所在地</t>
  </si>
  <si>
    <t>〒</t>
  </si>
  <si>
    <t>連絡責任者</t>
  </si>
  <si>
    <t>連絡責任者電話</t>
  </si>
  <si>
    <t>(携帯)</t>
  </si>
  <si>
    <t>連絡住所</t>
  </si>
  <si>
    <t>ＵＮ</t>
  </si>
  <si>
    <t>氏　　　　名</t>
  </si>
  <si>
    <t>主将</t>
  </si>
  <si>
    <t>選手</t>
  </si>
  <si>
    <t>　上記のチームを当協会の代表チームとして推薦いたします。</t>
  </si>
  <si>
    <t>指導者１氏名</t>
    <phoneticPr fontId="3"/>
  </si>
  <si>
    <t>指導者２氏名</t>
    <phoneticPr fontId="3"/>
  </si>
  <si>
    <t>大会名</t>
    <rPh sb="0" eb="2">
      <t>タイカイ</t>
    </rPh>
    <rPh sb="2" eb="3">
      <t>メイ</t>
    </rPh>
    <phoneticPr fontId="3"/>
  </si>
  <si>
    <t>チーム名</t>
    <rPh sb="3" eb="4">
      <t>メイ</t>
    </rPh>
    <phoneticPr fontId="3"/>
  </si>
  <si>
    <t>所在地</t>
    <rPh sb="0" eb="3">
      <t>ショザイチ</t>
    </rPh>
    <phoneticPr fontId="3"/>
  </si>
  <si>
    <t>〒</t>
    <phoneticPr fontId="3"/>
  </si>
  <si>
    <t>住所</t>
    <rPh sb="0" eb="2">
      <t>ジュウショ</t>
    </rPh>
    <phoneticPr fontId="3"/>
  </si>
  <si>
    <t>代表者</t>
    <rPh sb="0" eb="3">
      <t>ダイヒョウシャ</t>
    </rPh>
    <phoneticPr fontId="3"/>
  </si>
  <si>
    <t>氏名</t>
    <rPh sb="0" eb="2">
      <t>シメイ</t>
    </rPh>
    <phoneticPr fontId="3"/>
  </si>
  <si>
    <t>連絡責任者</t>
    <rPh sb="0" eb="2">
      <t>レンラク</t>
    </rPh>
    <rPh sb="2" eb="5">
      <t>セキニンシャ</t>
    </rPh>
    <phoneticPr fontId="3"/>
  </si>
  <si>
    <t>〒</t>
    <phoneticPr fontId="3"/>
  </si>
  <si>
    <t>携帯</t>
    <rPh sb="0" eb="2">
      <t>ケイタイ</t>
    </rPh>
    <phoneticPr fontId="3"/>
  </si>
  <si>
    <t>Mail</t>
    <phoneticPr fontId="3"/>
  </si>
  <si>
    <t>指導者資格１</t>
    <rPh sb="0" eb="3">
      <t>シドウシャ</t>
    </rPh>
    <rPh sb="3" eb="5">
      <t>シカク</t>
    </rPh>
    <phoneticPr fontId="3"/>
  </si>
  <si>
    <t>資格名</t>
    <rPh sb="0" eb="2">
      <t>シカク</t>
    </rPh>
    <rPh sb="2" eb="3">
      <t>メイ</t>
    </rPh>
    <phoneticPr fontId="3"/>
  </si>
  <si>
    <t>登録番号</t>
    <rPh sb="0" eb="2">
      <t>トウロク</t>
    </rPh>
    <rPh sb="2" eb="4">
      <t>バンゴウ</t>
    </rPh>
    <phoneticPr fontId="3"/>
  </si>
  <si>
    <t>指導者資格２</t>
    <rPh sb="0" eb="3">
      <t>シドウシャ</t>
    </rPh>
    <rPh sb="3" eb="5">
      <t>シカク</t>
    </rPh>
    <phoneticPr fontId="3"/>
  </si>
  <si>
    <t>選手</t>
    <rPh sb="0" eb="2">
      <t>センシュ</t>
    </rPh>
    <phoneticPr fontId="3"/>
  </si>
  <si>
    <t>No</t>
    <phoneticPr fontId="3"/>
  </si>
  <si>
    <t>UN</t>
    <phoneticPr fontId="3"/>
  </si>
  <si>
    <t>姓</t>
    <rPh sb="0" eb="1">
      <t>セイ</t>
    </rPh>
    <phoneticPr fontId="3"/>
  </si>
  <si>
    <t>名</t>
    <rPh sb="0" eb="1">
      <t>メイ</t>
    </rPh>
    <phoneticPr fontId="3"/>
  </si>
  <si>
    <t>申込日</t>
    <rPh sb="0" eb="2">
      <t>モウシコミ</t>
    </rPh>
    <rPh sb="2" eb="3">
      <t>ビ</t>
    </rPh>
    <phoneticPr fontId="3"/>
  </si>
  <si>
    <t>チーム代表者</t>
    <rPh sb="3" eb="6">
      <t>ダイヒョウシャ</t>
    </rPh>
    <phoneticPr fontId="3"/>
  </si>
  <si>
    <t>の個所に入力（項目選択）して下さい。</t>
    <rPh sb="1" eb="3">
      <t>カショ</t>
    </rPh>
    <rPh sb="4" eb="6">
      <t>ニュウリョク</t>
    </rPh>
    <rPh sb="7" eb="9">
      <t>コウモク</t>
    </rPh>
    <rPh sb="9" eb="11">
      <t>センタク</t>
    </rPh>
    <rPh sb="14" eb="15">
      <t>クダ</t>
    </rPh>
    <phoneticPr fontId="3"/>
  </si>
  <si>
    <t>表示確認</t>
    <rPh sb="0" eb="2">
      <t>ヒョウジ</t>
    </rPh>
    <rPh sb="2" eb="4">
      <t>カクニン</t>
    </rPh>
    <phoneticPr fontId="3"/>
  </si>
  <si>
    <t>漢字</t>
    <rPh sb="0" eb="2">
      <t>カンジ</t>
    </rPh>
    <phoneticPr fontId="3"/>
  </si>
  <si>
    <t>入力方法：</t>
    <rPh sb="0" eb="2">
      <t>ニュウリョク</t>
    </rPh>
    <rPh sb="2" eb="4">
      <t>ホウホウ</t>
    </rPh>
    <phoneticPr fontId="3"/>
  </si>
  <si>
    <t>選択リスト</t>
    <rPh sb="0" eb="2">
      <t>センタク</t>
    </rPh>
    <phoneticPr fontId="3"/>
  </si>
  <si>
    <t>資格名</t>
    <rPh sb="0" eb="3">
      <t>シカクメイ</t>
    </rPh>
    <phoneticPr fontId="3"/>
  </si>
  <si>
    <t>公認コーチ１</t>
    <rPh sb="0" eb="2">
      <t>コウニン</t>
    </rPh>
    <phoneticPr fontId="3"/>
  </si>
  <si>
    <t>公認コーチ２</t>
    <rPh sb="0" eb="2">
      <t>コウニン</t>
    </rPh>
    <phoneticPr fontId="3"/>
  </si>
  <si>
    <t>公認コーチ３</t>
    <rPh sb="0" eb="2">
      <t>コウニン</t>
    </rPh>
    <phoneticPr fontId="3"/>
  </si>
  <si>
    <t>公認コーチ４</t>
    <rPh sb="0" eb="2">
      <t>コウニン</t>
    </rPh>
    <phoneticPr fontId="3"/>
  </si>
  <si>
    <t>公認スタートコーチ</t>
    <rPh sb="0" eb="2">
      <t>コウニン</t>
    </rPh>
    <phoneticPr fontId="3"/>
  </si>
  <si>
    <t>※選択して下さい</t>
    <rPh sb="1" eb="3">
      <t>センタク</t>
    </rPh>
    <rPh sb="5" eb="6">
      <t>クダ</t>
    </rPh>
    <phoneticPr fontId="3"/>
  </si>
  <si>
    <t>認定番号</t>
    <rPh sb="0" eb="2">
      <t>ニンテイ</t>
    </rPh>
    <rPh sb="2" eb="4">
      <t>バンゴウ</t>
    </rPh>
    <phoneticPr fontId="3"/>
  </si>
  <si>
    <t>認定番号</t>
    <rPh sb="0" eb="4">
      <t>ニンテイバンゴウ</t>
    </rPh>
    <phoneticPr fontId="3"/>
  </si>
  <si>
    <t>資格種別</t>
    <rPh sb="0" eb="2">
      <t>シカク</t>
    </rPh>
    <rPh sb="2" eb="4">
      <t>シュベツ</t>
    </rPh>
    <phoneticPr fontId="3"/>
  </si>
  <si>
    <t>指導者資格</t>
    <rPh sb="0" eb="3">
      <t>シドウシャ</t>
    </rPh>
    <rPh sb="3" eb="5">
      <t>シカク</t>
    </rPh>
    <phoneticPr fontId="3"/>
  </si>
  <si>
    <t>資格</t>
    <rPh sb="0" eb="2">
      <t>シカク</t>
    </rPh>
    <phoneticPr fontId="3"/>
  </si>
  <si>
    <t>年齢</t>
    <rPh sb="0" eb="2">
      <t>ネンレイ</t>
    </rPh>
    <phoneticPr fontId="3"/>
  </si>
  <si>
    <t>○</t>
    <phoneticPr fontId="3"/>
  </si>
  <si>
    <t>月</t>
    <rPh sb="0" eb="1">
      <t>ツキ</t>
    </rPh>
    <phoneticPr fontId="3"/>
  </si>
  <si>
    <t>日</t>
    <rPh sb="0" eb="1">
      <t>ヒ</t>
    </rPh>
    <phoneticPr fontId="3"/>
  </si>
  <si>
    <t>スコアラー</t>
    <phoneticPr fontId="3"/>
  </si>
  <si>
    <t>トレーナー</t>
    <phoneticPr fontId="3"/>
  </si>
  <si>
    <t>高槻市ソフトボール連盟</t>
    <rPh sb="0" eb="3">
      <t>タカツキシ</t>
    </rPh>
    <rPh sb="9" eb="11">
      <t>レンメイ</t>
    </rPh>
    <phoneticPr fontId="2"/>
  </si>
  <si>
    <t>八尾市ソフトボール協会</t>
    <rPh sb="0" eb="3">
      <t>ヤオシ</t>
    </rPh>
    <rPh sb="9" eb="11">
      <t>キョウカイ</t>
    </rPh>
    <phoneticPr fontId="2"/>
  </si>
  <si>
    <t>箕面市ソフトボール協会</t>
    <rPh sb="0" eb="3">
      <t>ミノオシ</t>
    </rPh>
    <rPh sb="9" eb="11">
      <t>キョウカイ</t>
    </rPh>
    <phoneticPr fontId="2"/>
  </si>
  <si>
    <t>岸和田市ソフトボール連盟</t>
    <rPh sb="0" eb="4">
      <t>キシワダシ</t>
    </rPh>
    <rPh sb="10" eb="12">
      <t>レンメイ</t>
    </rPh>
    <phoneticPr fontId="2"/>
  </si>
  <si>
    <t>豊中市ソフトボール協会</t>
    <rPh sb="0" eb="3">
      <t>トヨナカシ</t>
    </rPh>
    <rPh sb="9" eb="11">
      <t>キョウカイ</t>
    </rPh>
    <phoneticPr fontId="2"/>
  </si>
  <si>
    <t>茨木市ソフトボール連盟</t>
    <rPh sb="0" eb="3">
      <t>イバラキシ</t>
    </rPh>
    <rPh sb="9" eb="11">
      <t>レンメイ</t>
    </rPh>
    <phoneticPr fontId="2"/>
  </si>
  <si>
    <t>堺ソフトボール協会</t>
    <rPh sb="0" eb="1">
      <t>サカイ</t>
    </rPh>
    <rPh sb="7" eb="9">
      <t>キョウカイ</t>
    </rPh>
    <phoneticPr fontId="2"/>
  </si>
  <si>
    <t>摂津市ソフトボール連盟</t>
    <rPh sb="0" eb="3">
      <t>セッツシ</t>
    </rPh>
    <rPh sb="9" eb="11">
      <t>レンメイ</t>
    </rPh>
    <phoneticPr fontId="2"/>
  </si>
  <si>
    <t>吹田市ソフトボール連盟</t>
    <rPh sb="0" eb="3">
      <t>スイタシ</t>
    </rPh>
    <rPh sb="9" eb="11">
      <t>レンメイ</t>
    </rPh>
    <phoneticPr fontId="2"/>
  </si>
  <si>
    <t>枚方市ソフトボール協会</t>
    <rPh sb="0" eb="3">
      <t>ヒラカタシ</t>
    </rPh>
    <rPh sb="9" eb="11">
      <t>キョウカイ</t>
    </rPh>
    <phoneticPr fontId="2"/>
  </si>
  <si>
    <t>東大阪市ソフトボール協会</t>
    <rPh sb="0" eb="4">
      <t>ヒガシオオサカシ</t>
    </rPh>
    <rPh sb="10" eb="12">
      <t>キョウカイ</t>
    </rPh>
    <phoneticPr fontId="2"/>
  </si>
  <si>
    <t>泉南市ソフトボール協会</t>
    <rPh sb="0" eb="3">
      <t>センナンシ</t>
    </rPh>
    <rPh sb="9" eb="11">
      <t>キョウカイ</t>
    </rPh>
    <phoneticPr fontId="2"/>
  </si>
  <si>
    <t>柏原市ソフトボール協会</t>
    <rPh sb="0" eb="3">
      <t>カシワラシ</t>
    </rPh>
    <rPh sb="9" eb="11">
      <t>キョウカイ</t>
    </rPh>
    <phoneticPr fontId="2"/>
  </si>
  <si>
    <t>守口市ソフトボール協会</t>
    <rPh sb="0" eb="3">
      <t>モリグチシ</t>
    </rPh>
    <rPh sb="9" eb="11">
      <t>キョウカイ</t>
    </rPh>
    <phoneticPr fontId="2"/>
  </si>
  <si>
    <t>交野市ソフトボール協会</t>
    <rPh sb="0" eb="3">
      <t>カタノシ</t>
    </rPh>
    <rPh sb="9" eb="11">
      <t>キョウカイ</t>
    </rPh>
    <phoneticPr fontId="2"/>
  </si>
  <si>
    <t>寝屋川市ソフトボール協会</t>
    <rPh sb="0" eb="4">
      <t>ネヤガワシ</t>
    </rPh>
    <rPh sb="10" eb="12">
      <t>キョウカイ</t>
    </rPh>
    <phoneticPr fontId="2"/>
  </si>
  <si>
    <t>大東市ソフトボール連盟</t>
    <rPh sb="0" eb="3">
      <t>ダイトウシ</t>
    </rPh>
    <rPh sb="9" eb="11">
      <t>レンメイ</t>
    </rPh>
    <phoneticPr fontId="2"/>
  </si>
  <si>
    <t>池田市ソフトボール協会</t>
    <rPh sb="0" eb="3">
      <t>イケダシ</t>
    </rPh>
    <rPh sb="9" eb="11">
      <t>キョウカイ</t>
    </rPh>
    <phoneticPr fontId="2"/>
  </si>
  <si>
    <t>大阪市ソフトボール協会</t>
    <rPh sb="0" eb="2">
      <t>オオサカ</t>
    </rPh>
    <rPh sb="2" eb="3">
      <t>シ</t>
    </rPh>
    <rPh sb="9" eb="11">
      <t>キョウカイ</t>
    </rPh>
    <phoneticPr fontId="2"/>
  </si>
  <si>
    <t>大阪ＲＳ協会</t>
    <rPh sb="0" eb="2">
      <t>オオサカ</t>
    </rPh>
    <rPh sb="4" eb="6">
      <t>キョウカイ</t>
    </rPh>
    <phoneticPr fontId="2"/>
  </si>
  <si>
    <t>泉州ソフトボール協会</t>
    <rPh sb="0" eb="2">
      <t>センシュウ</t>
    </rPh>
    <rPh sb="8" eb="10">
      <t>キョウカイ</t>
    </rPh>
    <phoneticPr fontId="2"/>
  </si>
  <si>
    <t>南部ソフトボール連盟</t>
    <rPh sb="0" eb="2">
      <t>ナンブ</t>
    </rPh>
    <rPh sb="8" eb="10">
      <t>レンメイ</t>
    </rPh>
    <phoneticPr fontId="2"/>
  </si>
  <si>
    <t>南大阪ソフトボール協会</t>
  </si>
  <si>
    <t>支部名</t>
    <rPh sb="0" eb="2">
      <t>シブ</t>
    </rPh>
    <rPh sb="2" eb="3">
      <t>メイ</t>
    </rPh>
    <phoneticPr fontId="3"/>
  </si>
  <si>
    <t>承認・申込日</t>
    <rPh sb="0" eb="2">
      <t>ショウニン</t>
    </rPh>
    <rPh sb="3" eb="6">
      <t>モウシコミビ</t>
    </rPh>
    <rPh sb="5" eb="6">
      <t>ビ</t>
    </rPh>
    <phoneticPr fontId="3"/>
  </si>
  <si>
    <t>　公認準指導員は、令和４年3月31日に制度廃止</t>
    <rPh sb="1" eb="3">
      <t>コウニン</t>
    </rPh>
    <rPh sb="3" eb="7">
      <t>ジュンシドウイン</t>
    </rPh>
    <rPh sb="9" eb="11">
      <t>レイワ</t>
    </rPh>
    <rPh sb="12" eb="13">
      <t>ネン</t>
    </rPh>
    <rPh sb="14" eb="15">
      <t>ガツ</t>
    </rPh>
    <rPh sb="17" eb="18">
      <t>ニチ</t>
    </rPh>
    <rPh sb="19" eb="21">
      <t>セイド</t>
    </rPh>
    <rPh sb="21" eb="23">
      <t>ハイシ</t>
    </rPh>
    <phoneticPr fontId="3"/>
  </si>
  <si>
    <r>
      <t>参　加　申　し　込　み　書</t>
    </r>
    <r>
      <rPr>
        <u/>
        <sz val="14"/>
        <rFont val="HGPｺﾞｼｯｸM"/>
        <family val="3"/>
        <charset val="128"/>
      </rPr>
      <t>(プログラム掲載用）</t>
    </r>
  </si>
  <si>
    <t>（アドレス）</t>
    <phoneticPr fontId="3"/>
  </si>
  <si>
    <t>監督</t>
    <phoneticPr fontId="3"/>
  </si>
  <si>
    <t>コーチ</t>
    <phoneticPr fontId="3"/>
  </si>
  <si>
    <t>監督</t>
    <rPh sb="0" eb="2">
      <t>カントク</t>
    </rPh>
    <phoneticPr fontId="3"/>
  </si>
  <si>
    <t>指導者1
氏名</t>
    <phoneticPr fontId="3"/>
  </si>
  <si>
    <t>指導者2
氏名</t>
    <phoneticPr fontId="3"/>
  </si>
  <si>
    <t>氏　　名</t>
    <phoneticPr fontId="3"/>
  </si>
  <si>
    <t>ＩＤ</t>
  </si>
  <si>
    <t>チーム番号</t>
  </si>
  <si>
    <t>背番号</t>
  </si>
  <si>
    <t>選手名</t>
  </si>
  <si>
    <t>仮名</t>
  </si>
  <si>
    <t>通算成績番号</t>
  </si>
  <si>
    <t>FirstName</t>
  </si>
  <si>
    <t>LastName</t>
  </si>
  <si>
    <t>入力不要</t>
    <rPh sb="0" eb="2">
      <t>ニュウリョク</t>
    </rPh>
    <rPh sb="2" eb="4">
      <t>フヨウ</t>
    </rPh>
    <phoneticPr fontId="3"/>
  </si>
  <si>
    <t>ふりがな
(名）</t>
    <rPh sb="6" eb="7">
      <t>ナ</t>
    </rPh>
    <phoneticPr fontId="3"/>
  </si>
  <si>
    <t>2026より公認準指導員適用外</t>
    <rPh sb="12" eb="15">
      <t>ﾃｷﾖｳｶﾞｲ</t>
    </rPh>
    <phoneticPr fontId="3" type="halfwidthKatakana"/>
  </si>
  <si>
    <t>ふりがな</t>
  </si>
  <si>
    <t>ふりがな</t>
    <phoneticPr fontId="3"/>
  </si>
  <si>
    <t>連絡責任者名</t>
    <rPh sb="0" eb="2">
      <t>レンラク</t>
    </rPh>
    <rPh sb="2" eb="5">
      <t>セキニンシャ</t>
    </rPh>
    <rPh sb="5" eb="6">
      <t>メイ</t>
    </rPh>
    <phoneticPr fontId="3"/>
  </si>
  <si>
    <t>携帯番号</t>
    <rPh sb="0" eb="2">
      <t>ケイタイ</t>
    </rPh>
    <rPh sb="2" eb="4">
      <t>バンゴウ</t>
    </rPh>
    <phoneticPr fontId="3"/>
  </si>
  <si>
    <t>e-mail</t>
    <phoneticPr fontId="3"/>
  </si>
  <si>
    <t>指導者１</t>
    <rPh sb="0" eb="3">
      <t>シドウシャ</t>
    </rPh>
    <phoneticPr fontId="3"/>
  </si>
  <si>
    <t>指導者１資格</t>
    <rPh sb="0" eb="3">
      <t>シドウシャ</t>
    </rPh>
    <rPh sb="4" eb="6">
      <t>シカク</t>
    </rPh>
    <phoneticPr fontId="3"/>
  </si>
  <si>
    <t>指導者１番号</t>
    <rPh sb="0" eb="3">
      <t>シドウシャ</t>
    </rPh>
    <rPh sb="4" eb="6">
      <t>バンゴウ</t>
    </rPh>
    <phoneticPr fontId="3"/>
  </si>
  <si>
    <t>指導者２</t>
    <rPh sb="0" eb="3">
      <t>シドウシャ</t>
    </rPh>
    <phoneticPr fontId="3"/>
  </si>
  <si>
    <t>指導者２資格</t>
    <rPh sb="0" eb="3">
      <t>シドウシャ</t>
    </rPh>
    <rPh sb="4" eb="6">
      <t>シカク</t>
    </rPh>
    <phoneticPr fontId="3"/>
  </si>
  <si>
    <t>指導者２番号</t>
    <rPh sb="0" eb="3">
      <t>シドウシャ</t>
    </rPh>
    <rPh sb="4" eb="6">
      <t>バンゴウ</t>
    </rPh>
    <phoneticPr fontId="3"/>
  </si>
  <si>
    <t>代表者役職を選択</t>
    <rPh sb="0" eb="3">
      <t>ダイヒョウシャ</t>
    </rPh>
    <rPh sb="3" eb="5">
      <t>ヤクショク</t>
    </rPh>
    <rPh sb="6" eb="8">
      <t>センタク</t>
    </rPh>
    <phoneticPr fontId="1"/>
  </si>
  <si>
    <r>
      <t xml:space="preserve">スコアラー
</t>
    </r>
    <r>
      <rPr>
        <sz val="7"/>
        <rFont val="HGPｺﾞｼｯｸM"/>
        <family val="3"/>
        <charset val="128"/>
      </rPr>
      <t>（公式記録員）</t>
    </r>
    <phoneticPr fontId="3"/>
  </si>
  <si>
    <t>※下記の指導者資格のいずれかを有する者１名の氏名と資格名、MyJSPO №（登録番号）を記載すること。（２名いる場合は２名）</t>
  </si>
  <si>
    <t>実業団</t>
    <rPh sb="0" eb="3">
      <t>ジツギョウダン</t>
    </rPh>
    <phoneticPr fontId="3"/>
  </si>
  <si>
    <t>大学</t>
    <rPh sb="0" eb="2">
      <t>ダイガク</t>
    </rPh>
    <phoneticPr fontId="3"/>
  </si>
  <si>
    <t>高校</t>
    <rPh sb="0" eb="2">
      <t>コウコウ</t>
    </rPh>
    <phoneticPr fontId="3"/>
  </si>
  <si>
    <t>中学校</t>
    <rPh sb="0" eb="3">
      <t>チュウガッコウ</t>
    </rPh>
    <phoneticPr fontId="3"/>
  </si>
  <si>
    <t>小学生</t>
    <rPh sb="0" eb="3">
      <t>ショウガクセイ</t>
    </rPh>
    <phoneticPr fontId="3"/>
  </si>
  <si>
    <t>一般男子</t>
    <rPh sb="0" eb="2">
      <t>イッパン</t>
    </rPh>
    <rPh sb="2" eb="4">
      <t>ダンシ</t>
    </rPh>
    <phoneticPr fontId="3"/>
  </si>
  <si>
    <t>壮年</t>
    <rPh sb="0" eb="2">
      <t>ソウネン</t>
    </rPh>
    <phoneticPr fontId="3"/>
  </si>
  <si>
    <t>実年</t>
    <rPh sb="0" eb="2">
      <t>ジツネン</t>
    </rPh>
    <phoneticPr fontId="3"/>
  </si>
  <si>
    <t>シニア</t>
    <phoneticPr fontId="3"/>
  </si>
  <si>
    <t>ハイシニア</t>
    <phoneticPr fontId="3"/>
  </si>
  <si>
    <t>レディース</t>
    <phoneticPr fontId="3"/>
  </si>
  <si>
    <t>エルダー</t>
    <phoneticPr fontId="3"/>
  </si>
  <si>
    <t>エルデスト</t>
    <phoneticPr fontId="3"/>
  </si>
  <si>
    <t>クラブ</t>
    <phoneticPr fontId="3"/>
  </si>
  <si>
    <t>種別</t>
    <rPh sb="0" eb="2">
      <t>シュベツ</t>
    </rPh>
    <phoneticPr fontId="3"/>
  </si>
  <si>
    <t>現住所</t>
    <rPh sb="0" eb="3">
      <t>ゲンジュウショ</t>
    </rPh>
    <phoneticPr fontId="3"/>
  </si>
  <si>
    <t>生年月日</t>
    <rPh sb="0" eb="4">
      <t>セイネンガッピ</t>
    </rPh>
    <phoneticPr fontId="3"/>
  </si>
  <si>
    <t>西暦年</t>
    <rPh sb="0" eb="2">
      <t>セイレキ</t>
    </rPh>
    <rPh sb="2" eb="3">
      <t>ネン</t>
    </rPh>
    <phoneticPr fontId="3"/>
  </si>
  <si>
    <t>月</t>
    <rPh sb="0" eb="1">
      <t>ﾂｷ</t>
    </rPh>
    <phoneticPr fontId="2" type="halfwidthKatakana"/>
  </si>
  <si>
    <t>日</t>
    <rPh sb="0" eb="1">
      <t>ﾆﾁ</t>
    </rPh>
    <phoneticPr fontId="2" type="halfwidthKatakana"/>
  </si>
  <si>
    <t>選手登録</t>
    <rPh sb="0" eb="2">
      <t>センシュ</t>
    </rPh>
    <rPh sb="2" eb="4">
      <t>トウロク</t>
    </rPh>
    <phoneticPr fontId="3"/>
  </si>
  <si>
    <t>×</t>
    <phoneticPr fontId="3"/>
  </si>
  <si>
    <t>年齢基準日</t>
    <rPh sb="0" eb="2">
      <t>ネンレイ</t>
    </rPh>
    <rPh sb="2" eb="5">
      <t>キジュンビ</t>
    </rPh>
    <phoneticPr fontId="3"/>
  </si>
  <si>
    <t>※不在の場合は入力不要</t>
    <rPh sb="1" eb="3">
      <t>フザイ</t>
    </rPh>
    <rPh sb="4" eb="6">
      <t>バアイ</t>
    </rPh>
    <rPh sb="7" eb="9">
      <t>ニュウリョク</t>
    </rPh>
    <rPh sb="9" eb="11">
      <t>フヨウ</t>
    </rPh>
    <phoneticPr fontId="3"/>
  </si>
  <si>
    <t>勤務先(職業）／学校名</t>
    <rPh sb="0" eb="3">
      <t>キンムサキ</t>
    </rPh>
    <rPh sb="4" eb="6">
      <t>ショクギョウ</t>
    </rPh>
    <rPh sb="8" eb="11">
      <t>ガッコウメイ</t>
    </rPh>
    <phoneticPr fontId="3"/>
  </si>
  <si>
    <t>その他の個所は保護がかかっているので入力できません</t>
    <rPh sb="2" eb="3">
      <t>タ</t>
    </rPh>
    <rPh sb="4" eb="6">
      <t>カショ</t>
    </rPh>
    <rPh sb="7" eb="9">
      <t>ホゴ</t>
    </rPh>
    <rPh sb="18" eb="20">
      <t>ニュウリョク</t>
    </rPh>
    <phoneticPr fontId="3"/>
  </si>
  <si>
    <t>年(西暦）</t>
    <rPh sb="0" eb="1">
      <t>ネン</t>
    </rPh>
    <rPh sb="2" eb="4">
      <t>セイレキ</t>
    </rPh>
    <phoneticPr fontId="3"/>
  </si>
  <si>
    <t>Ａ表</t>
    <rPh sb="1" eb="2">
      <t>ヒョウ</t>
    </rPh>
    <phoneticPr fontId="3"/>
  </si>
  <si>
    <t>（日本協会）</t>
    <rPh sb="1" eb="3">
      <t>ニホン</t>
    </rPh>
    <rPh sb="3" eb="5">
      <t>キョウカイ</t>
    </rPh>
    <phoneticPr fontId="3"/>
  </si>
  <si>
    <t>2026年度登録</t>
    <rPh sb="4" eb="6">
      <t>ネンド</t>
    </rPh>
    <rPh sb="6" eb="8">
      <t>トウロク</t>
    </rPh>
    <phoneticPr fontId="3"/>
  </si>
  <si>
    <t>Ｎｏ</t>
    <phoneticPr fontId="3"/>
  </si>
  <si>
    <t>都道府県支部長認証印　　　印</t>
    <rPh sb="0" eb="4">
      <t>トドウフケン</t>
    </rPh>
    <rPh sb="4" eb="7">
      <t>シブチョウ</t>
    </rPh>
    <rPh sb="7" eb="10">
      <t>ニンショウイン</t>
    </rPh>
    <rPh sb="13" eb="14">
      <t>イン</t>
    </rPh>
    <phoneticPr fontId="3"/>
  </si>
  <si>
    <t>所　属
支　部</t>
    <rPh sb="0" eb="1">
      <t>トコロ</t>
    </rPh>
    <rPh sb="2" eb="3">
      <t>ゾク</t>
    </rPh>
    <rPh sb="5" eb="6">
      <t>ササ</t>
    </rPh>
    <rPh sb="7" eb="8">
      <t>ブ</t>
    </rPh>
    <phoneticPr fontId="3"/>
  </si>
  <si>
    <r>
      <rPr>
        <b/>
        <sz val="14"/>
        <rFont val="HGPｺﾞｼｯｸM"/>
        <family val="3"/>
        <charset val="128"/>
      </rPr>
      <t>大　阪</t>
    </r>
    <r>
      <rPr>
        <sz val="8"/>
        <rFont val="HGPｺﾞｼｯｸM"/>
        <family val="3"/>
        <charset val="128"/>
      </rPr>
      <t xml:space="preserve">
　　　　　　　都道
　　　　　　　府県</t>
    </r>
    <rPh sb="0" eb="1">
      <t>ダイ</t>
    </rPh>
    <rPh sb="2" eb="3">
      <t>サカ</t>
    </rPh>
    <rPh sb="12" eb="13">
      <t>ミヤコ</t>
    </rPh>
    <rPh sb="13" eb="14">
      <t>ミチ</t>
    </rPh>
    <rPh sb="22" eb="24">
      <t>フケン</t>
    </rPh>
    <phoneticPr fontId="3"/>
  </si>
  <si>
    <t>種別○印</t>
    <rPh sb="0" eb="2">
      <t>シュベツ</t>
    </rPh>
    <rPh sb="3" eb="4">
      <t>シルシ</t>
    </rPh>
    <phoneticPr fontId="3"/>
  </si>
  <si>
    <t>クラブ男子</t>
    <rPh sb="3" eb="5">
      <t>ダンシ</t>
    </rPh>
    <phoneticPr fontId="3"/>
  </si>
  <si>
    <t>クラブ女子</t>
    <rPh sb="3" eb="5">
      <t>ジョシ</t>
    </rPh>
    <phoneticPr fontId="3"/>
  </si>
  <si>
    <t>実業団男子</t>
    <rPh sb="0" eb="3">
      <t>ジツギョウダン</t>
    </rPh>
    <rPh sb="3" eb="5">
      <t>ダンシ</t>
    </rPh>
    <phoneticPr fontId="3"/>
  </si>
  <si>
    <t>実業団女子</t>
    <rPh sb="0" eb="3">
      <t>ジツギョウダン</t>
    </rPh>
    <rPh sb="3" eb="5">
      <t>ジョシ</t>
    </rPh>
    <phoneticPr fontId="3"/>
  </si>
  <si>
    <t>教員</t>
    <rPh sb="0" eb="2">
      <t>キョウイン</t>
    </rPh>
    <phoneticPr fontId="3"/>
  </si>
  <si>
    <t>大学男子</t>
    <rPh sb="0" eb="2">
      <t>ダイガク</t>
    </rPh>
    <rPh sb="2" eb="4">
      <t>ダンシ</t>
    </rPh>
    <phoneticPr fontId="3"/>
  </si>
  <si>
    <t>大学女子</t>
    <rPh sb="0" eb="2">
      <t>ダイガク</t>
    </rPh>
    <rPh sb="2" eb="4">
      <t>ジョシ</t>
    </rPh>
    <phoneticPr fontId="3"/>
  </si>
  <si>
    <t>高校男子</t>
    <rPh sb="0" eb="2">
      <t>コウコウ</t>
    </rPh>
    <rPh sb="2" eb="4">
      <t>ダンシ</t>
    </rPh>
    <phoneticPr fontId="3"/>
  </si>
  <si>
    <t>高校女子</t>
    <rPh sb="0" eb="2">
      <t>コウコウ</t>
    </rPh>
    <rPh sb="2" eb="4">
      <t>ジョシ</t>
    </rPh>
    <phoneticPr fontId="3"/>
  </si>
  <si>
    <t>中学生男子</t>
    <rPh sb="0" eb="3">
      <t>チュウガクセイ</t>
    </rPh>
    <rPh sb="3" eb="5">
      <t>ダンシ</t>
    </rPh>
    <phoneticPr fontId="3"/>
  </si>
  <si>
    <t>中学生女子</t>
    <rPh sb="0" eb="3">
      <t>チュウガクセイ</t>
    </rPh>
    <rPh sb="3" eb="5">
      <t>ジョシ</t>
    </rPh>
    <phoneticPr fontId="3"/>
  </si>
  <si>
    <t>小学生男子</t>
    <rPh sb="0" eb="3">
      <t>ショウガクセイ</t>
    </rPh>
    <rPh sb="3" eb="5">
      <t>ダンシ</t>
    </rPh>
    <phoneticPr fontId="3"/>
  </si>
  <si>
    <t>小学生女子</t>
    <rPh sb="0" eb="3">
      <t>ショウガクセイ</t>
    </rPh>
    <rPh sb="3" eb="5">
      <t>ジョシ</t>
    </rPh>
    <phoneticPr fontId="3"/>
  </si>
  <si>
    <r>
      <t>　１．　UNはユニフォームナンバーで、空欄に</t>
    </r>
    <r>
      <rPr>
        <u/>
        <sz val="8"/>
        <rFont val="HGPｺﾞｼｯｸM"/>
        <family val="3"/>
        <charset val="128"/>
      </rPr>
      <t>番号の若い順に記入すること。</t>
    </r>
    <r>
      <rPr>
        <sz val="8"/>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</si>
  <si>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監督・コーチ・選手
登録数</t>
    <rPh sb="0" eb="2">
      <t>カントク</t>
    </rPh>
    <rPh sb="7" eb="9">
      <t>センシュ</t>
    </rPh>
    <rPh sb="10" eb="13">
      <t>トウロクスウ</t>
    </rPh>
    <phoneticPr fontId="3"/>
  </si>
  <si>
    <t>（</t>
    <phoneticPr fontId="3"/>
  </si>
  <si>
    <t>　）名</t>
    <phoneticPr fontId="3"/>
  </si>
  <si>
    <t>チーム
所在地</t>
    <rPh sb="4" eb="7">
      <t>ショザイチ</t>
    </rPh>
    <phoneticPr fontId="3"/>
  </si>
  <si>
    <t>選　　手　　氏　　名</t>
    <rPh sb="0" eb="1">
      <t>セン</t>
    </rPh>
    <rPh sb="3" eb="4">
      <t>テ</t>
    </rPh>
    <rPh sb="6" eb="7">
      <t>シ</t>
    </rPh>
    <rPh sb="9" eb="10">
      <t>メイ</t>
    </rPh>
    <phoneticPr fontId="3"/>
  </si>
  <si>
    <t>生年月日</t>
    <rPh sb="0" eb="2">
      <t>セイネン</t>
    </rPh>
    <rPh sb="2" eb="4">
      <t>ガッピ</t>
    </rPh>
    <phoneticPr fontId="3"/>
  </si>
  <si>
    <t>勤務先（職業）
学校名</t>
    <rPh sb="0" eb="3">
      <t>キンムサキ</t>
    </rPh>
    <rPh sb="4" eb="6">
      <t>ショクギョウ</t>
    </rPh>
    <rPh sb="8" eb="11">
      <t>ガッコウメイ</t>
    </rPh>
    <phoneticPr fontId="3"/>
  </si>
  <si>
    <t>現　　住　　所</t>
    <rPh sb="0" eb="1">
      <t>ウツツ</t>
    </rPh>
    <rPh sb="3" eb="4">
      <t>ジュウ</t>
    </rPh>
    <rPh sb="6" eb="7">
      <t>ショ</t>
    </rPh>
    <phoneticPr fontId="3"/>
  </si>
  <si>
    <t>資　格</t>
    <rPh sb="0" eb="1">
      <t>シ</t>
    </rPh>
    <rPh sb="2" eb="3">
      <t>カク</t>
    </rPh>
    <phoneticPr fontId="3"/>
  </si>
  <si>
    <t>チーム
連絡先</t>
    <rPh sb="4" eb="7">
      <t>レンラクサキ</t>
    </rPh>
    <phoneticPr fontId="3"/>
  </si>
  <si>
    <t>連絡
責任者</t>
    <rPh sb="0" eb="2">
      <t>レンラク</t>
    </rPh>
    <rPh sb="3" eb="6">
      <t>セキニンシャ</t>
    </rPh>
    <phoneticPr fontId="3"/>
  </si>
  <si>
    <t>チーム
代表者</t>
    <rPh sb="4" eb="7">
      <t>ダイヒョウシャ</t>
    </rPh>
    <phoneticPr fontId="3"/>
  </si>
  <si>
    <t>スコア
ラー</t>
    <phoneticPr fontId="3"/>
  </si>
  <si>
    <t>現　　　住　　　所</t>
    <rPh sb="0" eb="1">
      <t>ウツツ</t>
    </rPh>
    <rPh sb="4" eb="5">
      <t>ジュウ</t>
    </rPh>
    <rPh sb="8" eb="9">
      <t>ショ</t>
    </rPh>
    <phoneticPr fontId="3"/>
  </si>
  <si>
    <t>主将</t>
    <rPh sb="0" eb="2">
      <t>シュショウ</t>
    </rPh>
    <phoneticPr fontId="3"/>
  </si>
  <si>
    <t>10</t>
  </si>
  <si>
    <t>本登録用紙に記載された個人情報は、公益財団法人日本ソフトボール協会ならびに都道府県ソフトボール協会で情報管理することのほか、都道府県ソフトボール協会より関係資料送付等の際に利用すること。</t>
    <rPh sb="0" eb="3">
      <t>ホントウロク</t>
    </rPh>
    <rPh sb="3" eb="5">
      <t>ヨウシ</t>
    </rPh>
    <rPh sb="6" eb="8">
      <t>キサイ</t>
    </rPh>
    <rPh sb="11" eb="13">
      <t>コジン</t>
    </rPh>
    <rPh sb="13" eb="15">
      <t>ジョウホウ</t>
    </rPh>
    <rPh sb="17" eb="19">
      <t>コウエキ</t>
    </rPh>
    <rPh sb="19" eb="21">
      <t>ザイダン</t>
    </rPh>
    <rPh sb="21" eb="23">
      <t>ホウジン</t>
    </rPh>
    <rPh sb="23" eb="25">
      <t>ニホン</t>
    </rPh>
    <rPh sb="31" eb="33">
      <t>キョウカイ</t>
    </rPh>
    <rPh sb="37" eb="41">
      <t>トドウフケン</t>
    </rPh>
    <rPh sb="47" eb="49">
      <t>キョウカイ</t>
    </rPh>
    <rPh sb="50" eb="52">
      <t>ジョウホウ</t>
    </rPh>
    <rPh sb="52" eb="54">
      <t>カンリ</t>
    </rPh>
    <rPh sb="62" eb="66">
      <t>トドウフケン</t>
    </rPh>
    <rPh sb="72" eb="74">
      <t>キョウカイ</t>
    </rPh>
    <rPh sb="76" eb="78">
      <t>カンケイ</t>
    </rPh>
    <rPh sb="78" eb="80">
      <t>シリョウ</t>
    </rPh>
    <rPh sb="80" eb="82">
      <t>ソウフ</t>
    </rPh>
    <rPh sb="82" eb="83">
      <t>トウ</t>
    </rPh>
    <rPh sb="84" eb="85">
      <t>サイ</t>
    </rPh>
    <rPh sb="86" eb="88">
      <t>リヨウ</t>
    </rPh>
    <phoneticPr fontId="3"/>
  </si>
  <si>
    <t>または公益財団法人日本ソフトボール協会より「ＪＳＡソフトボール機関誌」送付の際に第三者（発送委託業者）へ提供し利用しますことを予めご承知起き下さいますようお願いします。</t>
    <rPh sb="3" eb="5">
      <t>コウエキ</t>
    </rPh>
    <rPh sb="5" eb="7">
      <t>ザイダン</t>
    </rPh>
    <rPh sb="7" eb="9">
      <t>ホウジン</t>
    </rPh>
    <rPh sb="9" eb="11">
      <t>ニホン</t>
    </rPh>
    <rPh sb="17" eb="19">
      <t>キョウカイ</t>
    </rPh>
    <rPh sb="31" eb="34">
      <t>キカンシ</t>
    </rPh>
    <rPh sb="35" eb="37">
      <t>ソウフ</t>
    </rPh>
    <rPh sb="38" eb="39">
      <t>サイ</t>
    </rPh>
    <rPh sb="40" eb="43">
      <t>ダイサンシャ</t>
    </rPh>
    <rPh sb="44" eb="46">
      <t>ハッソウ</t>
    </rPh>
    <rPh sb="46" eb="48">
      <t>イタク</t>
    </rPh>
    <rPh sb="48" eb="50">
      <t>ギョウシャ</t>
    </rPh>
    <rPh sb="52" eb="54">
      <t>テイキョウ</t>
    </rPh>
    <rPh sb="55" eb="57">
      <t>リヨウ</t>
    </rPh>
    <rPh sb="63" eb="64">
      <t>アラカジ</t>
    </rPh>
    <rPh sb="66" eb="68">
      <t>ショウチ</t>
    </rPh>
    <rPh sb="68" eb="69">
      <t>オ</t>
    </rPh>
    <rPh sb="70" eb="71">
      <t>クダ</t>
    </rPh>
    <rPh sb="78" eb="79">
      <t>ネガ</t>
    </rPh>
    <phoneticPr fontId="3"/>
  </si>
  <si>
    <t>Ｂ表</t>
    <rPh sb="1" eb="2">
      <t>ヒョウ</t>
    </rPh>
    <phoneticPr fontId="3"/>
  </si>
  <si>
    <t>（支 　部）</t>
    <rPh sb="1" eb="2">
      <t>シ</t>
    </rPh>
    <rPh sb="4" eb="5">
      <t>ブ</t>
    </rPh>
    <phoneticPr fontId="3"/>
  </si>
  <si>
    <r>
      <rPr>
        <b/>
        <sz val="14"/>
        <rFont val="HGPｺﾞｼｯｸM"/>
        <family val="3"/>
        <charset val="128"/>
      </rPr>
      <t>大　阪</t>
    </r>
    <r>
      <rPr>
        <sz val="8"/>
        <color indexed="17"/>
        <rFont val="HGPｺﾞｼｯｸM"/>
        <family val="3"/>
        <charset val="128"/>
      </rPr>
      <t xml:space="preserve">
　　　　　　　都道
　　　　　　　府県</t>
    </r>
    <rPh sb="0" eb="1">
      <t>ダイ</t>
    </rPh>
    <rPh sb="2" eb="3">
      <t>サカ</t>
    </rPh>
    <rPh sb="12" eb="13">
      <t>ミヤコ</t>
    </rPh>
    <rPh sb="13" eb="14">
      <t>ミチ</t>
    </rPh>
    <rPh sb="22" eb="24">
      <t>フケン</t>
    </rPh>
    <phoneticPr fontId="3"/>
  </si>
  <si>
    <t>（　</t>
    <phoneticPr fontId="3"/>
  </si>
  <si>
    <t>Ｃ表</t>
    <rPh sb="1" eb="2">
      <t>ヒョウ</t>
    </rPh>
    <phoneticPr fontId="3"/>
  </si>
  <si>
    <r>
      <rPr>
        <b/>
        <sz val="14"/>
        <rFont val="HGPｺﾞｼｯｸM"/>
        <family val="3"/>
        <charset val="128"/>
      </rPr>
      <t>大　阪</t>
    </r>
    <r>
      <rPr>
        <sz val="8"/>
        <color indexed="16"/>
        <rFont val="HGPｺﾞｼｯｸM"/>
        <family val="3"/>
        <charset val="128"/>
      </rPr>
      <t xml:space="preserve">
　　　　　　　都道
　　　　　　　府県</t>
    </r>
    <rPh sb="0" eb="1">
      <t>ダイ</t>
    </rPh>
    <rPh sb="2" eb="3">
      <t>サカ</t>
    </rPh>
    <rPh sb="12" eb="13">
      <t>ミヤコ</t>
    </rPh>
    <rPh sb="13" eb="14">
      <t>ミチ</t>
    </rPh>
    <rPh sb="22" eb="24">
      <t>フケン</t>
    </rPh>
    <phoneticPr fontId="3"/>
  </si>
  <si>
    <r>
      <t>　１．　UNはユニフォームナンバーで、空欄に</t>
    </r>
    <r>
      <rPr>
        <u/>
        <sz val="8"/>
        <color indexed="16"/>
        <rFont val="HGPｺﾞｼｯｸM"/>
        <family val="3"/>
        <charset val="128"/>
      </rPr>
      <t>番号の若い順に記入すること。</t>
    </r>
    <r>
      <rPr>
        <sz val="8"/>
        <color indexed="16"/>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</si>
  <si>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Ｄ表</t>
    <rPh sb="1" eb="2">
      <t>ヒョウ</t>
    </rPh>
    <phoneticPr fontId="3"/>
  </si>
  <si>
    <t>（チーム）</t>
    <phoneticPr fontId="3"/>
  </si>
  <si>
    <r>
      <rPr>
        <b/>
        <sz val="14"/>
        <rFont val="HGPｺﾞｼｯｸM"/>
        <family val="3"/>
        <charset val="128"/>
      </rPr>
      <t>大　阪</t>
    </r>
    <r>
      <rPr>
        <sz val="8"/>
        <color indexed="10"/>
        <rFont val="HGPｺﾞｼｯｸM"/>
        <family val="3"/>
        <charset val="128"/>
      </rPr>
      <t xml:space="preserve">
　　　　　　　都道
　　　　　　　府県</t>
    </r>
    <rPh sb="0" eb="1">
      <t>ダイ</t>
    </rPh>
    <rPh sb="2" eb="3">
      <t>サカ</t>
    </rPh>
    <rPh sb="12" eb="13">
      <t>ミヤコ</t>
    </rPh>
    <rPh sb="13" eb="14">
      <t>ミチ</t>
    </rPh>
    <rPh sb="22" eb="24">
      <t>フケン</t>
    </rPh>
    <phoneticPr fontId="3"/>
  </si>
  <si>
    <r>
      <t>　１．　UNはユニフォームナンバーで、空欄に</t>
    </r>
    <r>
      <rPr>
        <u/>
        <sz val="8"/>
        <color indexed="10"/>
        <rFont val="HGPｺﾞｼｯｸM"/>
        <family val="3"/>
        <charset val="128"/>
      </rPr>
      <t>番号の若い順に記入すること。</t>
    </r>
    <r>
      <rPr>
        <sz val="8"/>
        <color indexed="10"/>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</si>
  <si>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r>
      <t>（　</t>
    </r>
    <r>
      <rPr>
        <sz val="10"/>
        <color indexed="10"/>
        <rFont val="HGPｺﾞｼｯｸM"/>
        <family val="3"/>
        <charset val="128"/>
      </rPr>
      <t>　</t>
    </r>
    <phoneticPr fontId="3"/>
  </si>
  <si>
    <t>）名</t>
    <phoneticPr fontId="3"/>
  </si>
  <si>
    <t>(姓）</t>
    <rPh sb="1" eb="2">
      <t>セイ</t>
    </rPh>
    <phoneticPr fontId="3"/>
  </si>
  <si>
    <t>(名）</t>
    <rPh sb="1" eb="2">
      <t>ナ</t>
    </rPh>
    <phoneticPr fontId="3"/>
  </si>
  <si>
    <t>所在地 市町村名</t>
    <rPh sb="0" eb="3">
      <t>ショザイチ</t>
    </rPh>
    <rPh sb="4" eb="7">
      <t>シチョウソン</t>
    </rPh>
    <rPh sb="7" eb="8">
      <t>メイ</t>
    </rPh>
    <phoneticPr fontId="3"/>
  </si>
  <si>
    <t>指導者／記録員</t>
    <rPh sb="0" eb="3">
      <t>シドウシャ</t>
    </rPh>
    <rPh sb="4" eb="6">
      <t>キロク</t>
    </rPh>
    <rPh sb="6" eb="7">
      <t>イン</t>
    </rPh>
    <phoneticPr fontId="3"/>
  </si>
  <si>
    <t>登録番号／認定番号</t>
    <rPh sb="0" eb="2">
      <t>トウロク</t>
    </rPh>
    <rPh sb="2" eb="4">
      <t>バンゴウ</t>
    </rPh>
    <rPh sb="5" eb="7">
      <t>ニンテイ</t>
    </rPh>
    <rPh sb="7" eb="9">
      <t>バンゴウ</t>
    </rPh>
    <phoneticPr fontId="3"/>
  </si>
  <si>
    <t>の箇所は日本協会登録用紙に必要な情報です</t>
    <rPh sb="1" eb="3">
      <t>カショ</t>
    </rPh>
    <rPh sb="4" eb="6">
      <t>ニホン</t>
    </rPh>
    <rPh sb="6" eb="8">
      <t>キョウカイ</t>
    </rPh>
    <rPh sb="8" eb="10">
      <t>トウロク</t>
    </rPh>
    <rPh sb="10" eb="12">
      <t>ヨウシ</t>
    </rPh>
    <rPh sb="13" eb="15">
      <t>ヒツヨウ</t>
    </rPh>
    <rPh sb="16" eb="18">
      <t>ジョウホウ</t>
    </rPh>
    <phoneticPr fontId="3"/>
  </si>
  <si>
    <t>No</t>
  </si>
  <si>
    <t>UN</t>
  </si>
  <si>
    <t>生年</t>
    <rPh sb="0" eb="2">
      <t>セイネン</t>
    </rPh>
    <phoneticPr fontId="3"/>
  </si>
  <si>
    <t>日</t>
    <rPh sb="0" eb="1">
      <t>ニチ</t>
    </rPh>
    <phoneticPr fontId="3"/>
  </si>
  <si>
    <t>姓名</t>
    <rPh sb="0" eb="2">
      <t>セイメイ</t>
    </rPh>
    <phoneticPr fontId="3"/>
  </si>
  <si>
    <t>【１】</t>
    <phoneticPr fontId="3" type="Hiragana"/>
  </si>
  <si>
    <t>【2】</t>
    <phoneticPr fontId="3" type="Hiragana"/>
  </si>
  <si>
    <t>【3】</t>
    <phoneticPr fontId="3" type="Hiragana"/>
  </si>
  <si>
    <t>入力結果反映</t>
    <rPh sb="0" eb="2">
      <t>にゅうりょく</t>
    </rPh>
    <rPh sb="2" eb="4">
      <t>けっか</t>
    </rPh>
    <rPh sb="4" eb="6">
      <t>はんえい</t>
    </rPh>
    <phoneticPr fontId="3" type="Hiragana"/>
  </si>
  <si>
    <t>以下、大会参加申込書に選手を反映する場合の手順</t>
    <rPh sb="0" eb="2">
      <t>いか</t>
    </rPh>
    <rPh sb="3" eb="5">
      <t>たいかい</t>
    </rPh>
    <rPh sb="5" eb="7">
      <t>さんか</t>
    </rPh>
    <rPh sb="7" eb="10">
      <t>もうしこみしょ</t>
    </rPh>
    <rPh sb="11" eb="13">
      <t>せんしゅ</t>
    </rPh>
    <rPh sb="14" eb="16">
      <t>はんえい</t>
    </rPh>
    <rPh sb="18" eb="20">
      <t>ばあい</t>
    </rPh>
    <rPh sb="21" eb="23">
      <t>てじゅん</t>
    </rPh>
    <phoneticPr fontId="3" type="Hiragana"/>
  </si>
  <si>
    <t>Ａ列に本大会に参加する方を「○」で選択してください</t>
    <rPh sb="1" eb="2">
      <t>れつ</t>
    </rPh>
    <rPh sb="3" eb="4">
      <t>ほん</t>
    </rPh>
    <rPh sb="4" eb="6">
      <t>たいかい</t>
    </rPh>
    <rPh sb="7" eb="9">
      <t>さんか</t>
    </rPh>
    <rPh sb="11" eb="12">
      <t>かた</t>
    </rPh>
    <rPh sb="17" eb="19">
      <t>せんたく</t>
    </rPh>
    <phoneticPr fontId="3" type="Hiragana"/>
  </si>
  <si>
    <t>注：主将は貼り付け反映済です。</t>
    <phoneticPr fontId="3" type="Hiragana"/>
  </si>
  <si>
    <t>１ページ目</t>
    <rPh sb="4" eb="5">
      <t>メ</t>
    </rPh>
    <phoneticPr fontId="3"/>
  </si>
  <si>
    <t>２ページ目</t>
    <rPh sb="4" eb="5">
      <t>メ</t>
    </rPh>
    <phoneticPr fontId="3"/>
  </si>
  <si>
    <t>★日本ソフトボール協会　チーム/選手登録入力シート</t>
    <rPh sb="1" eb="3">
      <t>にほん</t>
    </rPh>
    <rPh sb="9" eb="11">
      <t>きょうかい</t>
    </rPh>
    <rPh sb="16" eb="18">
      <t>せんしゅ</t>
    </rPh>
    <rPh sb="18" eb="20">
      <t>とうろく</t>
    </rPh>
    <rPh sb="20" eb="22">
      <t>にゅうりょく</t>
    </rPh>
    <phoneticPr fontId="3" type="Hiragana"/>
  </si>
  <si>
    <r>
      <t xml:space="preserve">スコアラー
</t>
    </r>
    <r>
      <rPr>
        <sz val="8"/>
        <rFont val="HGSｺﾞｼｯｸM"/>
        <family val="3"/>
        <charset val="128"/>
      </rPr>
      <t>（公式記録員）</t>
    </r>
    <phoneticPr fontId="3"/>
  </si>
  <si>
    <r>
      <t>　１．　UNはユニフォームナンバーで、空欄に</t>
    </r>
    <r>
      <rPr>
        <u/>
        <sz val="8"/>
        <color rgb="FF00B050"/>
        <rFont val="HGPｺﾞｼｯｸM"/>
        <family val="3"/>
        <charset val="128"/>
      </rPr>
      <t>番号の若い順に記入すること。</t>
    </r>
    <r>
      <rPr>
        <sz val="8"/>
        <color rgb="FF00B050"/>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</si>
  <si>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会長</t>
  </si>
  <si>
    <t>【選手登録について】</t>
    <rPh sb="1" eb="3">
      <t>せんしゅ</t>
    </rPh>
    <rPh sb="3" eb="5">
      <t>とうろく</t>
    </rPh>
    <phoneticPr fontId="3" type="Hiragana"/>
  </si>
  <si>
    <t>Ａ列</t>
  </si>
  <si>
    <t>第20回全日本ハイシニアソフトボール大会</t>
    <rPh sb="0" eb="1">
      <t>ダイ</t>
    </rPh>
    <rPh sb="3" eb="4">
      <t>カイ</t>
    </rPh>
    <rPh sb="4" eb="7">
      <t>ゼンニホン</t>
    </rPh>
    <rPh sb="18" eb="20">
      <t>タイカイ</t>
    </rPh>
    <phoneticPr fontId="2"/>
  </si>
  <si>
    <t>2026.2.17大会回数修正済</t>
    <rPh sb="9" eb="11">
      <t>ﾀｲｶｲ</t>
    </rPh>
    <rPh sb="11" eb="13">
      <t>ｶｲｽｳ</t>
    </rPh>
    <rPh sb="13" eb="15">
      <t>ｼｭｳｾｲ</t>
    </rPh>
    <rPh sb="15" eb="16">
      <t>ｽﾐ</t>
    </rPh>
    <phoneticPr fontId="3" type="halfwidthKatakana"/>
  </si>
  <si>
    <t>第41回全日本壮年ソフトボール大会　兼第25回日本スポーツマスターズ2025ソフトボール大会（男子の部）</t>
    <rPh sb="0" eb="1">
      <t>ダイ</t>
    </rPh>
    <rPh sb="3" eb="4">
      <t>カイ</t>
    </rPh>
    <rPh sb="4" eb="7">
      <t>ゼンニホン</t>
    </rPh>
    <rPh sb="7" eb="9">
      <t>ソウネン</t>
    </rPh>
    <rPh sb="15" eb="17">
      <t>タイカイ</t>
    </rPh>
    <rPh sb="18" eb="19">
      <t>ケン</t>
    </rPh>
    <rPh sb="19" eb="20">
      <t>ダイ</t>
    </rPh>
    <rPh sb="22" eb="23">
      <t>カイ</t>
    </rPh>
    <rPh sb="23" eb="25">
      <t>ニホン</t>
    </rPh>
    <rPh sb="44" eb="46">
      <t>タイカイ</t>
    </rPh>
    <rPh sb="47" eb="49">
      <t>ダンシ</t>
    </rPh>
    <rPh sb="50" eb="51">
      <t>ブ</t>
    </rPh>
    <phoneticPr fontId="2"/>
  </si>
  <si>
    <t>第25回全日本エルデストソフトボール大会</t>
    <rPh sb="0" eb="1">
      <t>ダイ</t>
    </rPh>
    <rPh sb="3" eb="4">
      <t>カイ</t>
    </rPh>
    <rPh sb="4" eb="7">
      <t>ゼンニホン</t>
    </rPh>
    <rPh sb="18" eb="20">
      <t>タイカイ</t>
    </rPh>
    <phoneticPr fontId="2"/>
  </si>
  <si>
    <t>第35回全日本実年ソフトボール大会兼第18回中ブロック実年大会</t>
    <rPh sb="0" eb="1">
      <t>ダイ</t>
    </rPh>
    <rPh sb="3" eb="4">
      <t>カイ</t>
    </rPh>
    <rPh sb="4" eb="7">
      <t>ゼンニホン</t>
    </rPh>
    <rPh sb="7" eb="9">
      <t>ジツネン</t>
    </rPh>
    <rPh sb="15" eb="17">
      <t>タイカイ</t>
    </rPh>
    <rPh sb="17" eb="18">
      <t>ケン</t>
    </rPh>
    <rPh sb="18" eb="19">
      <t>ダイ</t>
    </rPh>
    <rPh sb="21" eb="22">
      <t>カイ</t>
    </rPh>
    <rPh sb="22" eb="23">
      <t>ナカ</t>
    </rPh>
    <rPh sb="27" eb="31">
      <t>ジツネンタイカイ</t>
    </rPh>
    <phoneticPr fontId="2"/>
  </si>
  <si>
    <t>第18回全日本エルダーソフトボール大会兼第12回中ブロックエルダー大会</t>
    <rPh sb="0" eb="1">
      <t>ダイ</t>
    </rPh>
    <rPh sb="3" eb="4">
      <t>カイ</t>
    </rPh>
    <rPh sb="4" eb="7">
      <t>ゼンニホン</t>
    </rPh>
    <rPh sb="17" eb="19">
      <t>タイカイ</t>
    </rPh>
    <rPh sb="19" eb="20">
      <t>ケン</t>
    </rPh>
    <rPh sb="20" eb="21">
      <t>ダイ</t>
    </rPh>
    <rPh sb="23" eb="24">
      <t>カイ</t>
    </rPh>
    <rPh sb="24" eb="25">
      <t>ナカ</t>
    </rPh>
    <rPh sb="33" eb="35">
      <t>タイカイ</t>
    </rPh>
    <phoneticPr fontId="2"/>
  </si>
  <si>
    <t>第23回全日本一般男子ソフトボール大会</t>
    <rPh sb="0" eb="1">
      <t>ダイ</t>
    </rPh>
    <rPh sb="3" eb="4">
      <t>カイ</t>
    </rPh>
    <rPh sb="4" eb="7">
      <t>ゼンニホン</t>
    </rPh>
    <rPh sb="7" eb="11">
      <t>イッパンダンシ</t>
    </rPh>
    <rPh sb="17" eb="19">
      <t>タイカイ</t>
    </rPh>
    <phoneticPr fontId="2"/>
  </si>
  <si>
    <t>第38回全国健康福祉祭ぎふ大会（ねんりんピック岐阜2025）</t>
    <rPh sb="0" eb="1">
      <t>ダイ</t>
    </rPh>
    <rPh sb="3" eb="4">
      <t>カイ</t>
    </rPh>
    <rPh sb="4" eb="6">
      <t>ゼンコク</t>
    </rPh>
    <rPh sb="6" eb="8">
      <t>ケンコウ</t>
    </rPh>
    <rPh sb="8" eb="10">
      <t>フクシ</t>
    </rPh>
    <rPh sb="10" eb="11">
      <t>サイ</t>
    </rPh>
    <rPh sb="13" eb="15">
      <t>タイカイ</t>
    </rPh>
    <rPh sb="23" eb="25">
      <t>ギフ</t>
    </rPh>
    <phoneticPr fontId="2"/>
  </si>
  <si>
    <t>第31回全日本レディースソフトボール大会</t>
    <rPh sb="0" eb="1">
      <t>ダイ</t>
    </rPh>
    <rPh sb="3" eb="4">
      <t>カイ</t>
    </rPh>
    <rPh sb="4" eb="7">
      <t>ゼンニホン</t>
    </rPh>
    <rPh sb="18" eb="20">
      <t>タイカイ</t>
    </rPh>
    <phoneticPr fontId="2"/>
  </si>
  <si>
    <t>第40回全日本シニアソフトボール大会</t>
    <rPh sb="0" eb="1">
      <t>ダイ</t>
    </rPh>
    <rPh sb="3" eb="4">
      <t>カイ</t>
    </rPh>
    <rPh sb="4" eb="7">
      <t>ゼンニホン</t>
    </rPh>
    <rPh sb="16" eb="18">
      <t>タイカイ</t>
    </rPh>
    <phoneticPr fontId="2"/>
  </si>
  <si>
    <t>普及種別のみ</t>
    <rPh sb="0" eb="2">
      <t>フキュウ</t>
    </rPh>
    <rPh sb="2" eb="4">
      <t>シュベツ</t>
    </rPh>
    <phoneticPr fontId="3"/>
  </si>
  <si>
    <t>西暦</t>
    <rPh sb="0" eb="2">
      <t>せいれき</t>
    </rPh>
    <phoneticPr fontId="3" type="Hiragana"/>
  </si>
  <si>
    <t>ふりがな
(姓）</t>
    <rPh sb="6" eb="7">
      <t>セイ</t>
    </rPh>
    <phoneticPr fontId="3"/>
  </si>
  <si>
    <t>やまだ</t>
  </si>
  <si>
    <t>000001</t>
  </si>
  <si>
    <t>000002</t>
  </si>
  <si>
    <t>こじま</t>
  </si>
  <si>
    <t>秋本</t>
    <rPh sb="1" eb="2">
      <t>ﾎﾝ</t>
    </rPh>
    <phoneticPr fontId="2" type="halfwidthKatakana"/>
  </si>
  <si>
    <t>才加</t>
  </si>
  <si>
    <t>あきもと</t>
  </si>
  <si>
    <t>さやか</t>
  </si>
  <si>
    <t>大阪市天王寺区○○町1-1</t>
    <rPh sb="0" eb="3">
      <t>オオサカシ</t>
    </rPh>
    <rPh sb="3" eb="7">
      <t>テンノウジク</t>
    </rPh>
    <rPh sb="9" eb="10">
      <t>チョウ</t>
    </rPh>
    <phoneticPr fontId="3"/>
  </si>
  <si>
    <t>川崎</t>
    <rPh sb="0" eb="2">
      <t>ｶﾜｻｷ</t>
    </rPh>
    <phoneticPr fontId="2" type="halfwidthKatakana"/>
  </si>
  <si>
    <t>望</t>
    <rPh sb="0" eb="1">
      <t>ﾉｿﾞﾐ</t>
    </rPh>
    <phoneticPr fontId="2" type="halfwidthKatakana"/>
  </si>
  <si>
    <t>かわさき</t>
  </si>
  <si>
    <t>のぞみ</t>
  </si>
  <si>
    <t>大阪市天王寺区○○町1-2</t>
    <rPh sb="0" eb="3">
      <t>オオサカシ</t>
    </rPh>
    <rPh sb="3" eb="7">
      <t>テンノウジク</t>
    </rPh>
    <rPh sb="9" eb="10">
      <t>チョウ</t>
    </rPh>
    <phoneticPr fontId="3"/>
  </si>
  <si>
    <t>生駒</t>
    <rPh sb="0" eb="2">
      <t>ｲｺﾏ</t>
    </rPh>
    <phoneticPr fontId="2" type="halfwidthKatakana"/>
  </si>
  <si>
    <t>理奈</t>
    <rPh sb="0" eb="2">
      <t>ﾘﾅ</t>
    </rPh>
    <phoneticPr fontId="2" type="halfwidthKatakana"/>
  </si>
  <si>
    <t>いこま</t>
  </si>
  <si>
    <t>りな</t>
  </si>
  <si>
    <t>大阪市天王寺区○○町1-3</t>
    <rPh sb="0" eb="3">
      <t>オオサカシ</t>
    </rPh>
    <rPh sb="3" eb="7">
      <t>テンノウジク</t>
    </rPh>
    <rPh sb="9" eb="10">
      <t>チョウ</t>
    </rPh>
    <phoneticPr fontId="3"/>
  </si>
  <si>
    <t>北原</t>
  </si>
  <si>
    <t>里恵</t>
    <rPh sb="0" eb="2">
      <t>ﾘｴ</t>
    </rPh>
    <phoneticPr fontId="2" type="halfwidthKatakana"/>
  </si>
  <si>
    <t>きたはら</t>
  </si>
  <si>
    <t>りえ</t>
  </si>
  <si>
    <t>大阪市天王寺区○○町1-4</t>
    <rPh sb="0" eb="3">
      <t>オオサカシ</t>
    </rPh>
    <rPh sb="3" eb="7">
      <t>テンノウジク</t>
    </rPh>
    <rPh sb="9" eb="10">
      <t>チョウ</t>
    </rPh>
    <phoneticPr fontId="3"/>
  </si>
  <si>
    <t>松井</t>
  </si>
  <si>
    <t>樹理奈</t>
    <rPh sb="0" eb="1">
      <t>ｼﾞｭ</t>
    </rPh>
    <phoneticPr fontId="2" type="halfwidthKatakana"/>
  </si>
  <si>
    <t>まつい</t>
  </si>
  <si>
    <t>じゅりな</t>
  </si>
  <si>
    <t>大阪市天王寺区○○町1-5</t>
    <rPh sb="0" eb="3">
      <t>オオサカシ</t>
    </rPh>
    <rPh sb="3" eb="7">
      <t>テンノウジク</t>
    </rPh>
    <rPh sb="9" eb="10">
      <t>チョウ</t>
    </rPh>
    <phoneticPr fontId="3"/>
  </si>
  <si>
    <t>山本</t>
    <rPh sb="0" eb="2">
      <t>ﾔﾏﾓﾄ</t>
    </rPh>
    <phoneticPr fontId="2" type="halfwidthKatakana"/>
  </si>
  <si>
    <t>沙也加</t>
    <rPh sb="0" eb="3">
      <t>ｻﾔｶ</t>
    </rPh>
    <phoneticPr fontId="2" type="halfwidthKatakana"/>
  </si>
  <si>
    <t>やまもと</t>
  </si>
  <si>
    <t>大阪市天王寺区○○町1-6</t>
    <rPh sb="0" eb="3">
      <t>オオサカシ</t>
    </rPh>
    <rPh sb="3" eb="7">
      <t>テンノウジク</t>
    </rPh>
    <rPh sb="9" eb="10">
      <t>チョウ</t>
    </rPh>
    <phoneticPr fontId="3"/>
  </si>
  <si>
    <t>渡部</t>
    <rPh sb="1" eb="2">
      <t>ﾍﾞ</t>
    </rPh>
    <phoneticPr fontId="2" type="halfwidthKatakana"/>
  </si>
  <si>
    <t>美優紀</t>
  </si>
  <si>
    <t>わななべ</t>
  </si>
  <si>
    <t>みゆき</t>
  </si>
  <si>
    <t>大阪市天王寺区○○町1-7</t>
    <rPh sb="0" eb="3">
      <t>オオサカシ</t>
    </rPh>
    <rPh sb="3" eb="7">
      <t>テンノウジク</t>
    </rPh>
    <rPh sb="9" eb="10">
      <t>チョウ</t>
    </rPh>
    <phoneticPr fontId="3"/>
  </si>
  <si>
    <t>島崎</t>
  </si>
  <si>
    <t>遥</t>
    <rPh sb="0" eb="1">
      <t>ﾊﾙｶ</t>
    </rPh>
    <phoneticPr fontId="2" type="halfwidthKatakana"/>
  </si>
  <si>
    <t>しまざき</t>
  </si>
  <si>
    <t>はるか</t>
  </si>
  <si>
    <t>大阪市天王寺区○○町1-8</t>
    <rPh sb="0" eb="3">
      <t>オオサカシ</t>
    </rPh>
    <rPh sb="3" eb="7">
      <t>テンノウジク</t>
    </rPh>
    <rPh sb="9" eb="10">
      <t>チョウ</t>
    </rPh>
    <phoneticPr fontId="3"/>
  </si>
  <si>
    <t>川栄</t>
  </si>
  <si>
    <t>李菜</t>
    <rPh sb="1" eb="2">
      <t>ﾅ</t>
    </rPh>
    <phoneticPr fontId="2" type="halfwidthKatakana"/>
  </si>
  <si>
    <t>かわえい</t>
  </si>
  <si>
    <t>大阪市天王寺区○○町1-9</t>
    <rPh sb="0" eb="3">
      <t>オオサカシ</t>
    </rPh>
    <rPh sb="3" eb="7">
      <t>テンノウジク</t>
    </rPh>
    <rPh sb="9" eb="10">
      <t>チョウ</t>
    </rPh>
    <phoneticPr fontId="3"/>
  </si>
  <si>
    <t>宮脇</t>
  </si>
  <si>
    <t>さくら</t>
  </si>
  <si>
    <t>みやわき</t>
  </si>
  <si>
    <t>大阪市天王寺区○○町1-11</t>
    <rPh sb="0" eb="3">
      <t>オオサカシ</t>
    </rPh>
    <rPh sb="3" eb="7">
      <t>テンノウジク</t>
    </rPh>
    <rPh sb="9" eb="10">
      <t>チョウ</t>
    </rPh>
    <phoneticPr fontId="3"/>
  </si>
  <si>
    <t>横山</t>
  </si>
  <si>
    <t>由依</t>
    <rPh sb="0" eb="2">
      <t>ﾕｲ</t>
    </rPh>
    <phoneticPr fontId="2" type="halfwidthKatakana"/>
  </si>
  <si>
    <t>よこやま</t>
  </si>
  <si>
    <t>ゆい</t>
  </si>
  <si>
    <t>大阪市天王寺区○○町1-12</t>
    <rPh sb="0" eb="3">
      <t>オオサカシ</t>
    </rPh>
    <rPh sb="3" eb="7">
      <t>テンノウジク</t>
    </rPh>
    <rPh sb="9" eb="10">
      <t>チョウ</t>
    </rPh>
    <phoneticPr fontId="3"/>
  </si>
  <si>
    <t>宮澤</t>
  </si>
  <si>
    <t>冴</t>
    <rPh sb="0" eb="1">
      <t>ｻｴ</t>
    </rPh>
    <phoneticPr fontId="2" type="halfwidthKatakana"/>
  </si>
  <si>
    <t>みやざわ</t>
  </si>
  <si>
    <t>さえ</t>
  </si>
  <si>
    <t>大阪市天王寺区○○町1-13</t>
    <rPh sb="0" eb="3">
      <t>オオサカシ</t>
    </rPh>
    <rPh sb="3" eb="7">
      <t>テンノウジク</t>
    </rPh>
    <rPh sb="9" eb="10">
      <t>チョウ</t>
    </rPh>
    <phoneticPr fontId="3"/>
  </si>
  <si>
    <t>渋谷</t>
  </si>
  <si>
    <t>渚</t>
    <rPh sb="0" eb="1">
      <t>ﾅｷﾞｻ</t>
    </rPh>
    <phoneticPr fontId="2" type="halfwidthKatakana"/>
  </si>
  <si>
    <t>しぶや</t>
  </si>
  <si>
    <t>なぎさ</t>
  </si>
  <si>
    <t>大阪市天王寺区○○町1-14</t>
    <rPh sb="0" eb="3">
      <t>オオサカシ</t>
    </rPh>
    <rPh sb="3" eb="7">
      <t>テンノウジク</t>
    </rPh>
    <rPh sb="9" eb="10">
      <t>チョウ</t>
    </rPh>
    <phoneticPr fontId="3"/>
  </si>
  <si>
    <t>峯岸</t>
  </si>
  <si>
    <t>みなみ</t>
  </si>
  <si>
    <t>みねぎし</t>
  </si>
  <si>
    <t>大阪市天王寺区○○町1-15</t>
    <rPh sb="0" eb="3">
      <t>オオサカシ</t>
    </rPh>
    <rPh sb="3" eb="7">
      <t>テンノウジク</t>
    </rPh>
    <rPh sb="9" eb="10">
      <t>チョウ</t>
    </rPh>
    <phoneticPr fontId="3"/>
  </si>
  <si>
    <t>山田</t>
  </si>
  <si>
    <t>奈々</t>
    <rPh sb="0" eb="2">
      <t>ﾅﾅ</t>
    </rPh>
    <phoneticPr fontId="2" type="halfwidthKatakana"/>
  </si>
  <si>
    <t>なな</t>
  </si>
  <si>
    <t>大阪市天王寺区○○町1-16</t>
    <rPh sb="0" eb="3">
      <t>オオサカシ</t>
    </rPh>
    <rPh sb="3" eb="7">
      <t>テンノウジク</t>
    </rPh>
    <rPh sb="9" eb="10">
      <t>チョウ</t>
    </rPh>
    <phoneticPr fontId="3"/>
  </si>
  <si>
    <t>野呂</t>
  </si>
  <si>
    <t>加代</t>
    <rPh sb="0" eb="2">
      <t>ｶﾖ</t>
    </rPh>
    <phoneticPr fontId="2" type="halfwidthKatakana"/>
  </si>
  <si>
    <t>のろ</t>
  </si>
  <si>
    <t>かよ</t>
  </si>
  <si>
    <t>大阪市天王寺区○○町1-17</t>
    <rPh sb="0" eb="3">
      <t>オオサカシ</t>
    </rPh>
    <rPh sb="3" eb="7">
      <t>テンノウジク</t>
    </rPh>
    <rPh sb="9" eb="10">
      <t>チョウ</t>
    </rPh>
    <phoneticPr fontId="3"/>
  </si>
  <si>
    <t>岡田</t>
    <rPh sb="0" eb="2">
      <t>ｵｶﾀﾞ</t>
    </rPh>
    <phoneticPr fontId="2" type="halfwidthKatakana"/>
  </si>
  <si>
    <t>おかだ</t>
  </si>
  <si>
    <t>大阪市天王寺区○○町1-18</t>
    <rPh sb="0" eb="3">
      <t>オオサカシ</t>
    </rPh>
    <rPh sb="3" eb="7">
      <t>テンノウジク</t>
    </rPh>
    <rPh sb="9" eb="10">
      <t>チョウ</t>
    </rPh>
    <phoneticPr fontId="3"/>
  </si>
  <si>
    <t>高橋</t>
    <rPh sb="0" eb="2">
      <t>ﾀｶﾊｼ</t>
    </rPh>
    <phoneticPr fontId="2" type="halfwidthKatakana"/>
  </si>
  <si>
    <t>朱里</t>
    <rPh sb="0" eb="1">
      <t>ｼﾞｭ</t>
    </rPh>
    <rPh sb="1" eb="2">
      <t>ﾘ</t>
    </rPh>
    <phoneticPr fontId="2" type="halfwidthKatakana"/>
  </si>
  <si>
    <t>たかはし</t>
  </si>
  <si>
    <t>じゅり</t>
  </si>
  <si>
    <t>大阪市天王寺区○○町1-19</t>
    <rPh sb="0" eb="3">
      <t>オオサカシ</t>
    </rPh>
    <rPh sb="3" eb="7">
      <t>テンノウジク</t>
    </rPh>
    <rPh sb="9" eb="10">
      <t>チョウ</t>
    </rPh>
    <phoneticPr fontId="3"/>
  </si>
  <si>
    <t>加藤</t>
    <rPh sb="0" eb="2">
      <t>ｶﾄｳ</t>
    </rPh>
    <phoneticPr fontId="2" type="halfwidthKatakana"/>
  </si>
  <si>
    <t>玲奈</t>
    <rPh sb="0" eb="1">
      <t>ﾚ</t>
    </rPh>
    <rPh sb="1" eb="2">
      <t>ﾅ</t>
    </rPh>
    <phoneticPr fontId="2" type="halfwidthKatakana"/>
  </si>
  <si>
    <t>かとう</t>
  </si>
  <si>
    <t>れな</t>
  </si>
  <si>
    <t>大阪市天王寺区○○町1-20</t>
    <rPh sb="0" eb="3">
      <t>オオサカシ</t>
    </rPh>
    <rPh sb="3" eb="7">
      <t>テンノウジク</t>
    </rPh>
    <rPh sb="9" eb="10">
      <t>チョウ</t>
    </rPh>
    <phoneticPr fontId="3"/>
  </si>
  <si>
    <t>太田</t>
    <rPh sb="0" eb="2">
      <t>ｵｵﾀ</t>
    </rPh>
    <phoneticPr fontId="2" type="halfwidthKatakana"/>
  </si>
  <si>
    <t>奈緒</t>
    <rPh sb="0" eb="2">
      <t>ﾅｵ</t>
    </rPh>
    <phoneticPr fontId="2" type="halfwidthKatakana"/>
  </si>
  <si>
    <t>おおた</t>
  </si>
  <si>
    <t>なお</t>
  </si>
  <si>
    <t>大阪市天王寺区○○町1-21</t>
    <rPh sb="0" eb="3">
      <t>オオサカシ</t>
    </rPh>
    <rPh sb="3" eb="7">
      <t>テンノウジク</t>
    </rPh>
    <rPh sb="9" eb="10">
      <t>チョウ</t>
    </rPh>
    <phoneticPr fontId="3"/>
  </si>
  <si>
    <t>小嶋</t>
    <rPh sb="0" eb="2">
      <t>ｺｼﾞﾏ</t>
    </rPh>
    <phoneticPr fontId="2" type="halfwidthKatakana"/>
  </si>
  <si>
    <t>真子</t>
    <rPh sb="0" eb="2">
      <t>ﾏｺ</t>
    </rPh>
    <phoneticPr fontId="2" type="halfwidthKatakana"/>
  </si>
  <si>
    <t>まこ</t>
  </si>
  <si>
    <t>大阪市天王寺区○○町1-22</t>
    <rPh sb="0" eb="3">
      <t>オオサカシ</t>
    </rPh>
    <rPh sb="3" eb="7">
      <t>テンノウジク</t>
    </rPh>
    <rPh sb="9" eb="10">
      <t>チョウ</t>
    </rPh>
    <phoneticPr fontId="3"/>
  </si>
  <si>
    <t>川本</t>
    <rPh sb="0" eb="2">
      <t>ｶﾜﾓﾄ</t>
    </rPh>
    <phoneticPr fontId="2" type="halfwidthKatakana"/>
  </si>
  <si>
    <t>紗矢</t>
    <rPh sb="0" eb="1">
      <t>ｻ</t>
    </rPh>
    <rPh sb="1" eb="2">
      <t>ﾔ</t>
    </rPh>
    <phoneticPr fontId="2" type="halfwidthKatakana"/>
  </si>
  <si>
    <t>かわもと</t>
  </si>
  <si>
    <t>さや</t>
  </si>
  <si>
    <t>大阪市天王寺区○○町1-23</t>
    <rPh sb="0" eb="3">
      <t>オオサカシ</t>
    </rPh>
    <rPh sb="3" eb="7">
      <t>テンノウジク</t>
    </rPh>
    <rPh sb="9" eb="10">
      <t>チョウ</t>
    </rPh>
    <phoneticPr fontId="3"/>
  </si>
  <si>
    <t>カトリナ</t>
  </si>
  <si>
    <t>アイリン</t>
  </si>
  <si>
    <t>かとりな</t>
  </si>
  <si>
    <t>あいりん</t>
  </si>
  <si>
    <t>大阪市天王寺区○○町1-24</t>
    <rPh sb="0" eb="3">
      <t>オオサカシ</t>
    </rPh>
    <rPh sb="3" eb="7">
      <t>テンノウジク</t>
    </rPh>
    <rPh sb="9" eb="10">
      <t>チョウ</t>
    </rPh>
    <phoneticPr fontId="3"/>
  </si>
  <si>
    <t>入山</t>
    <rPh sb="0" eb="2">
      <t>ｲﾘﾔﾏ</t>
    </rPh>
    <phoneticPr fontId="2" type="halfwidthKatakana"/>
  </si>
  <si>
    <t>杏奈</t>
    <rPh sb="0" eb="2">
      <t>ｱﾝﾅ</t>
    </rPh>
    <phoneticPr fontId="2" type="halfwidthKatakana"/>
  </si>
  <si>
    <t>いりやま</t>
  </si>
  <si>
    <t>あんな</t>
  </si>
  <si>
    <t>大阪市天王寺区○○町1-25</t>
    <rPh sb="0" eb="3">
      <t>オオサカシ</t>
    </rPh>
    <rPh sb="3" eb="7">
      <t>テンノウジク</t>
    </rPh>
    <rPh sb="9" eb="10">
      <t>チョウ</t>
    </rPh>
    <phoneticPr fontId="3"/>
  </si>
  <si>
    <t>浪速　太郎</t>
    <rPh sb="0" eb="2">
      <t>ナニワ</t>
    </rPh>
    <rPh sb="3" eb="5">
      <t>タロウ</t>
    </rPh>
    <phoneticPr fontId="4"/>
  </si>
  <si>
    <t xml:space="preserve">  ①公認ソフトボールコーチ1～4　②公認スタートコーチ　③公認スタートコーチ（教員免許状所持者）</t>
    <rPh sb="19" eb="21">
      <t>コウニン</t>
    </rPh>
    <rPh sb="30" eb="32">
      <t>コウニン</t>
    </rPh>
    <rPh sb="40" eb="42">
      <t>キョウイン</t>
    </rPh>
    <rPh sb="42" eb="45">
      <t>メンキョジョウ</t>
    </rPh>
    <rPh sb="45" eb="48">
      <t>ショジシャ</t>
    </rPh>
    <phoneticPr fontId="3"/>
  </si>
  <si>
    <t>公認スタートコーチ(教員免許状所持者)</t>
    <rPh sb="0" eb="2">
      <t>コウニン</t>
    </rPh>
    <rPh sb="10" eb="12">
      <t>キョウイン</t>
    </rPh>
    <rPh sb="12" eb="15">
      <t>メンキョジョウ</t>
    </rPh>
    <rPh sb="15" eb="18">
      <t>ショジシャ</t>
    </rPh>
    <phoneticPr fontId="3"/>
  </si>
  <si>
    <t>引率責任者</t>
    <rPh sb="0" eb="2">
      <t>インソツ</t>
    </rPh>
    <rPh sb="2" eb="5">
      <t>セキニンシャ</t>
    </rPh>
    <phoneticPr fontId="3"/>
  </si>
  <si>
    <t>引率責任者</t>
    <rPh sb="0" eb="5">
      <t>インソツセキニンシャ</t>
    </rPh>
    <phoneticPr fontId="3"/>
  </si>
  <si>
    <t>男女</t>
    <rPh sb="0" eb="2">
      <t>ダンジョ</t>
    </rPh>
    <phoneticPr fontId="3"/>
  </si>
  <si>
    <t>男</t>
    <rPh sb="0" eb="1">
      <t>オトコ</t>
    </rPh>
    <phoneticPr fontId="3"/>
  </si>
  <si>
    <t>女</t>
    <rPh sb="0" eb="1">
      <t>オンナ</t>
    </rPh>
    <phoneticPr fontId="3"/>
  </si>
  <si>
    <t>学年</t>
    <rPh sb="0" eb="2">
      <t>ガクネン</t>
    </rPh>
    <phoneticPr fontId="3"/>
  </si>
  <si>
    <t>村上 知子</t>
  </si>
  <si>
    <r>
      <t>選手として登録する全ての方を入力してください　</t>
    </r>
    <r>
      <rPr>
        <b/>
        <u/>
        <sz val="11"/>
        <color rgb="FFFF0000"/>
        <rFont val="BIZ UDPゴシック"/>
        <family val="3"/>
        <charset val="128"/>
      </rPr>
      <t>　</t>
    </r>
    <rPh sb="0" eb="2">
      <t>せんしゅ</t>
    </rPh>
    <rPh sb="5" eb="7">
      <t>とうろく</t>
    </rPh>
    <rPh sb="9" eb="10">
      <t>すべ</t>
    </rPh>
    <rPh sb="12" eb="13">
      <t>かた</t>
    </rPh>
    <rPh sb="14" eb="16">
      <t>にゅうりょく</t>
    </rPh>
    <phoneticPr fontId="3" type="Hiragana"/>
  </si>
  <si>
    <t>学校名</t>
    <rPh sb="0" eb="3">
      <t>ガッコウメイ</t>
    </rPh>
    <phoneticPr fontId="3"/>
  </si>
  <si>
    <t>年齢</t>
    <rPh sb="0" eb="2">
      <t>ねんれい</t>
    </rPh>
    <phoneticPr fontId="3" type="Hiragana"/>
  </si>
  <si>
    <r>
      <t>このシートにはフィルター機能をつけています。</t>
    </r>
    <r>
      <rPr>
        <b/>
        <u/>
        <sz val="11"/>
        <color rgb="FF0070C0"/>
        <rFont val="BIZ UDPゴシック"/>
        <family val="3"/>
        <charset val="128"/>
      </rPr>
      <t>A32セル　　　　　　　　　　　　▽から「○」だけを選ぶと</t>
    </r>
    <r>
      <rPr>
        <sz val="11"/>
        <color rgb="FFFF0000"/>
        <rFont val="BIZ UDPゴシック"/>
        <family val="3"/>
        <charset val="128"/>
      </rPr>
      <t>、登録選手の中から大会に参加する選手をピックアップできます。</t>
    </r>
    <rPh sb="12" eb="14">
      <t>きのう</t>
    </rPh>
    <rPh sb="48" eb="49">
      <t>えら</t>
    </rPh>
    <rPh sb="52" eb="54">
      <t>とうろく</t>
    </rPh>
    <rPh sb="54" eb="56">
      <t>せんしゅ</t>
    </rPh>
    <rPh sb="57" eb="58">
      <t>なか</t>
    </rPh>
    <rPh sb="60" eb="62">
      <t>たいかい</t>
    </rPh>
    <rPh sb="63" eb="65">
      <t>さんか</t>
    </rPh>
    <rPh sb="67" eb="69">
      <t>せんしゅ</t>
    </rPh>
    <phoneticPr fontId="3" type="Hiragana"/>
  </si>
  <si>
    <t>大阪中学校体育連盟ソフトボール部</t>
  </si>
  <si>
    <t>第26回全日本中学生男子ソフトボール大会　大阪府予選会</t>
    <rPh sb="0" eb="1">
      <t>ダイ</t>
    </rPh>
    <rPh sb="3" eb="10">
      <t>カイゼンニホンチュウガクセイ</t>
    </rPh>
    <rPh sb="10" eb="12">
      <t>ダンシ</t>
    </rPh>
    <rPh sb="18" eb="20">
      <t>タイカイ</t>
    </rPh>
    <rPh sb="21" eb="27">
      <t>オオサカフヨセンカイ</t>
    </rPh>
    <phoneticPr fontId="2"/>
  </si>
  <si>
    <t>第26回全日本中学生女子ソフトボール大会　大阪府予選会</t>
    <rPh sb="0" eb="1">
      <t>ダイ</t>
    </rPh>
    <rPh sb="3" eb="10">
      <t>カイゼンニホンチュウガクセイ</t>
    </rPh>
    <rPh sb="10" eb="12">
      <t>ジョシ</t>
    </rPh>
    <rPh sb="18" eb="20">
      <t>タイカイ</t>
    </rPh>
    <rPh sb="21" eb="27">
      <t>オオサカフヨセンカイ</t>
    </rPh>
    <phoneticPr fontId="2"/>
  </si>
  <si>
    <t>2026.3.27大会回数修正済</t>
    <rPh sb="9" eb="11">
      <t>ﾀｲｶｲ</t>
    </rPh>
    <rPh sb="11" eb="13">
      <t>ｶｲｽｳ</t>
    </rPh>
    <rPh sb="13" eb="15">
      <t>ｼｭｳｾｲ</t>
    </rPh>
    <rPh sb="15" eb="16">
      <t>ｽﾐ</t>
    </rPh>
    <phoneticPr fontId="3" type="halfwidthKatakana"/>
  </si>
  <si>
    <t>○○中学校1</t>
    <rPh sb="2" eb="3">
      <t>チュウ</t>
    </rPh>
    <phoneticPr fontId="3"/>
  </si>
  <si>
    <t>○○中学校2</t>
    <rPh sb="2" eb="3">
      <t>チュウ</t>
    </rPh>
    <phoneticPr fontId="3"/>
  </si>
  <si>
    <t>○○中学校3</t>
    <rPh sb="2" eb="3">
      <t>チュウ</t>
    </rPh>
    <phoneticPr fontId="3"/>
  </si>
  <si>
    <t>○○中学校4</t>
    <rPh sb="2" eb="3">
      <t>チュウ</t>
    </rPh>
    <phoneticPr fontId="3"/>
  </si>
  <si>
    <t>○○中学校5</t>
    <rPh sb="2" eb="3">
      <t>チュウ</t>
    </rPh>
    <phoneticPr fontId="3"/>
  </si>
  <si>
    <t>○○中学校6</t>
    <rPh sb="2" eb="3">
      <t>チュウ</t>
    </rPh>
    <phoneticPr fontId="3"/>
  </si>
  <si>
    <t>○○中学校7</t>
    <rPh sb="2" eb="3">
      <t>チュウ</t>
    </rPh>
    <phoneticPr fontId="3"/>
  </si>
  <si>
    <t>○○中学校8</t>
    <rPh sb="2" eb="3">
      <t>チュウ</t>
    </rPh>
    <phoneticPr fontId="3"/>
  </si>
  <si>
    <t>○○中学校9</t>
    <rPh sb="2" eb="3">
      <t>チュウ</t>
    </rPh>
    <phoneticPr fontId="3"/>
  </si>
  <si>
    <t>○○中学校11</t>
    <rPh sb="2" eb="3">
      <t>チュウ</t>
    </rPh>
    <phoneticPr fontId="3"/>
  </si>
  <si>
    <t>○○中学校12</t>
    <rPh sb="2" eb="3">
      <t>チュウ</t>
    </rPh>
    <phoneticPr fontId="3"/>
  </si>
  <si>
    <t>○○中学校13</t>
    <rPh sb="2" eb="3">
      <t>チュウ</t>
    </rPh>
    <phoneticPr fontId="3"/>
  </si>
  <si>
    <t>○○中学校14</t>
    <rPh sb="2" eb="3">
      <t>チュウ</t>
    </rPh>
    <phoneticPr fontId="3"/>
  </si>
  <si>
    <t>○○中学校15</t>
    <rPh sb="2" eb="3">
      <t>チュウ</t>
    </rPh>
    <phoneticPr fontId="3"/>
  </si>
  <si>
    <t>○○中学校16</t>
    <rPh sb="2" eb="3">
      <t>チュウ</t>
    </rPh>
    <phoneticPr fontId="3"/>
  </si>
  <si>
    <t>○○中学校17</t>
    <rPh sb="2" eb="3">
      <t>チュウ</t>
    </rPh>
    <phoneticPr fontId="3"/>
  </si>
  <si>
    <t>○○中学校18</t>
    <rPh sb="2" eb="3">
      <t>チュウ</t>
    </rPh>
    <phoneticPr fontId="3"/>
  </si>
  <si>
    <t>○○中学校19</t>
    <rPh sb="2" eb="3">
      <t>チュウ</t>
    </rPh>
    <phoneticPr fontId="3"/>
  </si>
  <si>
    <t>○○中学校20</t>
    <rPh sb="2" eb="3">
      <t>チュウ</t>
    </rPh>
    <phoneticPr fontId="3"/>
  </si>
  <si>
    <t>○○中学校21</t>
    <rPh sb="2" eb="3">
      <t>チュウ</t>
    </rPh>
    <phoneticPr fontId="3"/>
  </si>
  <si>
    <t>○○中学校22</t>
    <rPh sb="2" eb="3">
      <t>チュウ</t>
    </rPh>
    <phoneticPr fontId="3"/>
  </si>
  <si>
    <t>○○中学校23</t>
    <rPh sb="2" eb="3">
      <t>チュウ</t>
    </rPh>
    <phoneticPr fontId="3"/>
  </si>
  <si>
    <t>○○中学校24</t>
    <rPh sb="2" eb="3">
      <t>チュウ</t>
    </rPh>
    <phoneticPr fontId="3"/>
  </si>
  <si>
    <t>○○中学校25</t>
    <rPh sb="2" eb="3">
      <t>チュウ</t>
    </rPh>
    <phoneticPr fontId="3"/>
  </si>
  <si>
    <t>山田 花子</t>
  </si>
  <si>
    <t>所属支部</t>
    <rPh sb="0" eb="2">
      <t>ショゾク</t>
    </rPh>
    <rPh sb="2" eb="4">
      <t>シブ</t>
    </rPh>
    <phoneticPr fontId="3"/>
  </si>
  <si>
    <t>←中学校チームのみ入力</t>
    <rPh sb="1" eb="4">
      <t>チュウガッコウ</t>
    </rPh>
    <rPh sb="9" eb="11">
      <t>ニュウリョク</t>
    </rPh>
    <phoneticPr fontId="3"/>
  </si>
  <si>
    <r>
      <t>ピックアップ後、太線枠内のセル全体（ＵＮ～男女）コピーし、「②大会参加申込入力」</t>
    </r>
    <r>
      <rPr>
        <b/>
        <u/>
        <sz val="11"/>
        <color rgb="FF0070C0"/>
        <rFont val="BIZ UDPゴシック"/>
        <family val="3"/>
        <charset val="128"/>
      </rPr>
      <t>C19セルに貼り付け</t>
    </r>
    <r>
      <rPr>
        <sz val="11"/>
        <color rgb="FFFF0000"/>
        <rFont val="BIZ UDPゴシック"/>
        <family val="3"/>
        <charset val="128"/>
      </rPr>
      <t>ると、④大会参加申込書、および⑤プログラム掲載用参加申込書に反映されます。</t>
    </r>
    <rPh sb="6" eb="7">
      <t>ご</t>
    </rPh>
    <rPh sb="8" eb="10">
      <t>ふとせん</t>
    </rPh>
    <rPh sb="10" eb="12">
      <t>わくない</t>
    </rPh>
    <rPh sb="15" eb="17">
      <t>ぜんたい</t>
    </rPh>
    <rPh sb="21" eb="23">
      <t>だんじょ</t>
    </rPh>
    <rPh sb="31" eb="33">
      <t>たいかい</t>
    </rPh>
    <rPh sb="33" eb="35">
      <t>さんか</t>
    </rPh>
    <rPh sb="35" eb="37">
      <t>もうしこみ</t>
    </rPh>
    <rPh sb="37" eb="39">
      <t>にゅうりょく</t>
    </rPh>
    <rPh sb="46" eb="47">
      <t>は</t>
    </rPh>
    <rPh sb="48" eb="49">
      <t>つ</t>
    </rPh>
    <rPh sb="54" eb="56">
      <t>たいかい</t>
    </rPh>
    <rPh sb="56" eb="58">
      <t>さんか</t>
    </rPh>
    <rPh sb="58" eb="60">
      <t>もうしこみ</t>
    </rPh>
    <rPh sb="60" eb="61">
      <t>しょ</t>
    </rPh>
    <rPh sb="71" eb="73">
      <t>けいさい</t>
    </rPh>
    <rPh sb="73" eb="74">
      <t>よう</t>
    </rPh>
    <rPh sb="74" eb="76">
      <t>さんか</t>
    </rPh>
    <rPh sb="76" eb="79">
      <t>もうしこみしょ</t>
    </rPh>
    <rPh sb="80" eb="82">
      <t>はんえい</t>
    </rPh>
    <phoneticPr fontId="3" type="Hiragana"/>
  </si>
  <si>
    <t>注：大阪府に居住・通学していること</t>
    <rPh sb="0" eb="1">
      <t>チュウ</t>
    </rPh>
    <rPh sb="6" eb="8">
      <t>キョジュウ</t>
    </rPh>
    <phoneticPr fontId="3"/>
  </si>
  <si>
    <t>←支部登録のクラブチームのみ入力</t>
    <rPh sb="1" eb="3">
      <t>シブ</t>
    </rPh>
    <rPh sb="3" eb="5">
      <t>トウロク</t>
    </rPh>
    <rPh sb="14" eb="16">
      <t>ニュウリョク</t>
    </rPh>
    <phoneticPr fontId="3"/>
  </si>
  <si>
    <t>所属支部名／高体連</t>
    <rPh sb="0" eb="4">
      <t>ショゾクシブ</t>
    </rPh>
    <rPh sb="4" eb="5">
      <t>メイ</t>
    </rPh>
    <rPh sb="6" eb="9">
      <t>コウタイレン</t>
    </rPh>
    <phoneticPr fontId="3"/>
  </si>
  <si>
    <t>大阪高等学校体育連盟</t>
    <rPh sb="2" eb="6">
      <t>こうとうがっこう</t>
    </rPh>
    <phoneticPr fontId="3" type="Hiragana"/>
  </si>
  <si>
    <t>←公式記録員資格取得者</t>
    <rPh sb="1" eb="6">
      <t>こうしききろくいん</t>
    </rPh>
    <rPh sb="6" eb="8">
      <t>しかく</t>
    </rPh>
    <rPh sb="8" eb="10">
      <t>しゅとく</t>
    </rPh>
    <rPh sb="10" eb="11">
      <t>しゃ</t>
    </rPh>
    <phoneticPr fontId="3" type="Hiragana"/>
  </si>
  <si>
    <t>現住所（学校所在地）</t>
    <rPh sb="0" eb="3">
      <t>ゲンジュウショ</t>
    </rPh>
    <rPh sb="4" eb="6">
      <t>ガッコウ</t>
    </rPh>
    <rPh sb="6" eb="9">
      <t>ショザイチ</t>
    </rPh>
    <phoneticPr fontId="3"/>
  </si>
  <si>
    <t>高等学校用　大阪府予選会　参加申込書　【入力シート】</t>
    <rPh sb="0" eb="2">
      <t>コウトウ</t>
    </rPh>
    <rPh sb="2" eb="4">
      <t>ガッコウ</t>
    </rPh>
    <rPh sb="4" eb="5">
      <t>ヨウ</t>
    </rPh>
    <rPh sb="6" eb="9">
      <t>オオサカフ</t>
    </rPh>
    <rPh sb="9" eb="12">
      <t>ヨセンカイ</t>
    </rPh>
    <rPh sb="13" eb="15">
      <t>サンカ</t>
    </rPh>
    <rPh sb="15" eb="18">
      <t>モウシコミショ</t>
    </rPh>
    <rPh sb="20" eb="22">
      <t>ニュウリョク</t>
    </rPh>
    <phoneticPr fontId="3"/>
  </si>
  <si>
    <t>学生種別は高校選抜大会のみ</t>
    <rPh sb="0" eb="2">
      <t>がくせい</t>
    </rPh>
    <rPh sb="2" eb="4">
      <t>しゅべつ</t>
    </rPh>
    <rPh sb="5" eb="7">
      <t>こうこう</t>
    </rPh>
    <rPh sb="7" eb="9">
      <t>せんばつ</t>
    </rPh>
    <rPh sb="9" eb="11">
      <t>たいかい</t>
    </rPh>
    <phoneticPr fontId="3" type="Hiragana"/>
  </si>
  <si>
    <t>※選手登録は大阪府内に在学する場合に限る。</t>
    <rPh sb="1" eb="3">
      <t>せんしゅ</t>
    </rPh>
    <rPh sb="3" eb="5">
      <t>とうろく</t>
    </rPh>
    <rPh sb="6" eb="9">
      <t>おおさかふ</t>
    </rPh>
    <rPh sb="9" eb="10">
      <t>ない</t>
    </rPh>
    <rPh sb="11" eb="13">
      <t>ざいがく</t>
    </rPh>
    <rPh sb="15" eb="17">
      <t>ばあい</t>
    </rPh>
    <rPh sb="18" eb="19">
      <t>かぎ</t>
    </rPh>
    <phoneticPr fontId="3" type="Hiragana"/>
  </si>
  <si>
    <t>ver.20260426</t>
    <phoneticPr fontId="3"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</si>
</sst>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411]ggge&quot;年&quot;m&quot;月&quot;d&quot;日&quot;;@"/>
    <numFmt numFmtId="178" formatCode="[$-F800]dddd\,\ mmmm\ dd\,\ yyyy"/>
    <numFmt numFmtId="179" formatCode="0&quot;年度&quot;"/>
  </numFmts>
  <fonts count="90">
    <font>
      <sz val="11"/>
      <name val="ＭＳ Ｐゴシック"/>
      <family val="3"/>
      <charset val="128"/>
    </font>
    <font>
      <b/>
      <sz val="16"/>
      <name val="ＭＳ Ｐゴシック"/>
      <family val="3"/>
      <charset val="128"/>
    </font>
    <font>
      <sz val="7"/>
      <name val="ＭＳ ゴシック"/>
      <family val="3"/>
      <charset val="128"/>
    </font>
    <font>
      <sz val="6"/>
      <name val="ＭＳ Ｐゴシック"/>
      <family val="3"/>
      <charset val="128"/>
    </font>
    <font>
      <sz val="11"/>
      <name val="HGPｺﾞｼｯｸM"/>
      <family val="3"/>
      <charset val="128"/>
    </font>
    <font>
      <sz val="14"/>
      <name val="HGPｺﾞｼｯｸM"/>
      <family val="3"/>
      <charset val="128"/>
    </font>
    <font>
      <sz val="10"/>
      <name val="HGPｺﾞｼｯｸM"/>
      <family val="3"/>
      <charset val="128"/>
    </font>
    <font>
      <sz val="11"/>
      <name val="BIZ UDPゴシック"/>
      <family val="3"/>
      <charset val="128"/>
    </font>
    <font>
      <sz val="11"/>
      <color rgb="FFFF0000"/>
      <name val="BIZ UDPゴシック"/>
      <family val="3"/>
      <charset val="128"/>
    </font>
    <font>
      <b/>
      <sz val="11"/>
      <color rgb="FFFF0000"/>
      <name val="BIZ UDPゴシック"/>
      <family val="3"/>
      <charset val="128"/>
    </font>
    <font>
      <sz val="9"/>
      <name val="BIZ UDPゴシック"/>
      <family val="3"/>
      <charset val="128"/>
    </font>
    <font>
      <sz val="10"/>
      <name val="BIZ UDPゴシック"/>
      <family val="3"/>
      <charset val="128"/>
    </font>
    <font>
      <b/>
      <sz val="18"/>
      <name val="HGPｺﾞｼｯｸM"/>
      <family val="3"/>
      <charset val="128"/>
    </font>
    <font>
      <u/>
      <sz val="18"/>
      <name val="HGPｺﾞｼｯｸM"/>
      <family val="3"/>
      <charset val="128"/>
    </font>
    <font>
      <u/>
      <sz val="14"/>
      <name val="HGPｺﾞｼｯｸM"/>
      <family val="3"/>
      <charset val="128"/>
    </font>
    <font>
      <sz val="18"/>
      <name val="HGPｺﾞｼｯｸM"/>
      <family val="3"/>
      <charset val="128"/>
    </font>
    <font>
      <b/>
      <sz val="11"/>
      <name val="HGPｺﾞｼｯｸM"/>
      <family val="3"/>
      <charset val="128"/>
    </font>
    <font>
      <sz val="12"/>
      <name val="HGPｺﾞｼｯｸM"/>
      <family val="3"/>
      <charset val="128"/>
    </font>
    <font>
      <b/>
      <sz val="14"/>
      <name val="HGPｺﾞｼｯｸM"/>
      <family val="3"/>
      <charset val="128"/>
    </font>
    <font>
      <sz val="7"/>
      <name val="HGPｺﾞｼｯｸM"/>
      <family val="3"/>
      <charset val="128"/>
    </font>
    <font>
      <u/>
      <sz val="11"/>
      <color theme="10"/>
      <name val="ＭＳ Ｐゴシック"/>
      <family val="3"/>
      <charset val="128"/>
    </font>
    <font>
      <sz val="11"/>
      <name val="HGSｺﾞｼｯｸM"/>
      <family val="3"/>
      <charset val="128"/>
    </font>
    <font>
      <b/>
      <sz val="16"/>
      <name val="HGSｺﾞｼｯｸM"/>
      <family val="3"/>
      <charset val="128"/>
    </font>
    <font>
      <u/>
      <sz val="18"/>
      <name val="HGSｺﾞｼｯｸM"/>
      <family val="3"/>
      <charset val="128"/>
    </font>
    <font>
      <sz val="18"/>
      <name val="HGSｺﾞｼｯｸM"/>
      <family val="3"/>
      <charset val="128"/>
    </font>
    <font>
      <sz val="12"/>
      <name val="HGSｺﾞｼｯｸM"/>
      <family val="3"/>
      <charset val="128"/>
    </font>
    <font>
      <sz val="10"/>
      <name val="HGSｺﾞｼｯｸM"/>
      <family val="3"/>
      <charset val="128"/>
    </font>
    <font>
      <sz val="8"/>
      <name val="HGSｺﾞｼｯｸM"/>
      <family val="3"/>
      <charset val="128"/>
    </font>
    <font>
      <b/>
      <sz val="11"/>
      <name val="HGSｺﾞｼｯｸM"/>
      <family val="3"/>
      <charset val="128"/>
    </font>
    <font>
      <b/>
      <sz val="14"/>
      <name val="HGSｺﾞｼｯｸM"/>
      <family val="3"/>
      <charset val="128"/>
    </font>
    <font>
      <sz val="14"/>
      <name val="HGSｺﾞｼｯｸM"/>
      <family val="3"/>
      <charset val="128"/>
    </font>
    <font>
      <b/>
      <sz val="15"/>
      <name val="HGSｺﾞｼｯｸM"/>
      <family val="3"/>
      <charset val="128"/>
    </font>
    <font>
      <b/>
      <sz val="16"/>
      <name val="HGPｺﾞｼｯｸM"/>
      <family val="3"/>
      <charset val="128"/>
    </font>
    <font>
      <b/>
      <sz val="20"/>
      <name val="HGPｺﾞｼｯｸM"/>
      <family val="3"/>
      <charset val="128"/>
    </font>
    <font>
      <sz val="11"/>
      <name val="AR楷書体M"/>
      <family val="4"/>
      <charset val="128"/>
    </font>
    <font>
      <sz val="14"/>
      <name val="AR楷書体M"/>
      <family val="4"/>
      <charset val="128"/>
    </font>
    <font>
      <sz val="12"/>
      <name val="AR楷書体M"/>
      <family val="4"/>
      <charset val="128"/>
    </font>
    <font>
      <sz val="16"/>
      <name val="AR楷書体M"/>
      <family val="4"/>
      <charset val="128"/>
    </font>
    <font>
      <sz val="20"/>
      <name val="AR楷書体M"/>
      <family val="4"/>
      <charset val="128"/>
    </font>
    <font>
      <sz val="12"/>
      <name val="ＭＳ Ｐ明朝"/>
      <family val="1"/>
      <charset val="128"/>
    </font>
    <font>
      <sz val="12"/>
      <name val="ＭＳ 明朝"/>
      <family val="1"/>
      <charset val="128"/>
    </font>
    <font>
      <sz val="11"/>
      <color rgb="FFFF0000"/>
      <name val="HGPｺﾞｼｯｸM"/>
      <family val="3"/>
      <charset val="128"/>
    </font>
    <font>
      <u/>
      <sz val="11"/>
      <color rgb="FFFF0000"/>
      <name val="HGPｺﾞｼｯｸM"/>
      <family val="3"/>
      <charset val="128"/>
    </font>
    <font>
      <sz val="11"/>
      <color rgb="FF0000FF"/>
      <name val="BIZ UDPゴシック"/>
      <family val="3"/>
      <charset val="128"/>
    </font>
    <font>
      <sz val="10"/>
      <color rgb="FF0000FF"/>
      <name val="BIZ UDPゴシック"/>
      <family val="3"/>
      <charset val="128"/>
    </font>
    <font>
      <sz val="9"/>
      <color rgb="FF0000FF"/>
      <name val="HGPｺﾞｼｯｸM"/>
      <family val="3"/>
      <charset val="128"/>
    </font>
    <font>
      <sz val="9"/>
      <name val="HGPｺﾞｼｯｸM"/>
      <family val="3"/>
      <charset val="128"/>
    </font>
    <font>
      <sz val="9"/>
      <color rgb="FF0000FF"/>
      <name val="BIZ UDPゴシック"/>
      <family val="3"/>
      <charset val="128"/>
    </font>
    <font>
      <sz val="11"/>
      <name val="ＭＳ Ｐゴシック"/>
      <family val="3"/>
      <charset val="128"/>
    </font>
    <font>
      <sz val="8"/>
      <name val="HGPｺﾞｼｯｸM"/>
      <family val="3"/>
      <charset val="128"/>
    </font>
    <font>
      <u/>
      <sz val="8"/>
      <name val="HGPｺﾞｼｯｸM"/>
      <family val="3"/>
      <charset val="128"/>
    </font>
    <font>
      <b/>
      <sz val="10"/>
      <name val="HGPｺﾞｼｯｸM"/>
      <family val="3"/>
      <charset val="128"/>
    </font>
    <font>
      <sz val="10"/>
      <color rgb="FF00B050"/>
      <name val="HGPｺﾞｼｯｸM"/>
      <family val="3"/>
      <charset val="128"/>
    </font>
    <font>
      <sz val="11"/>
      <color rgb="FF00B050"/>
      <name val="HGPｺﾞｼｯｸM"/>
      <family val="3"/>
      <charset val="128"/>
    </font>
    <font>
      <sz val="12"/>
      <color rgb="FF00B050"/>
      <name val="HGPｺﾞｼｯｸM"/>
      <family val="3"/>
      <charset val="128"/>
    </font>
    <font>
      <sz val="8"/>
      <color indexed="17"/>
      <name val="HGPｺﾞｼｯｸM"/>
      <family val="3"/>
      <charset val="128"/>
    </font>
    <font>
      <sz val="9"/>
      <color rgb="FF00B050"/>
      <name val="HGPｺﾞｼｯｸM"/>
      <family val="3"/>
      <charset val="128"/>
    </font>
    <font>
      <sz val="8"/>
      <color rgb="FF00B050"/>
      <name val="HGPｺﾞｼｯｸM"/>
      <family val="3"/>
      <charset val="128"/>
    </font>
    <font>
      <b/>
      <sz val="10"/>
      <color rgb="FF00B050"/>
      <name val="HGPｺﾞｼｯｸM"/>
      <family val="3"/>
      <charset val="128"/>
    </font>
    <font>
      <sz val="10"/>
      <color rgb="FF990000"/>
      <name val="HGPｺﾞｼｯｸM"/>
      <family val="3"/>
      <charset val="128"/>
    </font>
    <font>
      <sz val="11"/>
      <color rgb="FF990000"/>
      <name val="HGPｺﾞｼｯｸM"/>
      <family val="3"/>
      <charset val="128"/>
    </font>
    <font>
      <sz val="12"/>
      <color rgb="FF990000"/>
      <name val="HGPｺﾞｼｯｸM"/>
      <family val="3"/>
      <charset val="128"/>
    </font>
    <font>
      <sz val="8"/>
      <color indexed="16"/>
      <name val="HGPｺﾞｼｯｸM"/>
      <family val="3"/>
      <charset val="128"/>
    </font>
    <font>
      <sz val="9"/>
      <color rgb="FF990000"/>
      <name val="HGPｺﾞｼｯｸM"/>
      <family val="3"/>
      <charset val="128"/>
    </font>
    <font>
      <sz val="8"/>
      <color rgb="FF990000"/>
      <name val="HGPｺﾞｼｯｸM"/>
      <family val="3"/>
      <charset val="128"/>
    </font>
    <font>
      <u/>
      <sz val="8"/>
      <color indexed="16"/>
      <name val="HGPｺﾞｼｯｸM"/>
      <family val="3"/>
      <charset val="128"/>
    </font>
    <font>
      <sz val="10"/>
      <color rgb="FFFF0000"/>
      <name val="HGPｺﾞｼｯｸM"/>
      <family val="3"/>
      <charset val="128"/>
    </font>
    <font>
      <sz val="12"/>
      <color rgb="FFFF0000"/>
      <name val="HGPｺﾞｼｯｸM"/>
      <family val="3"/>
      <charset val="128"/>
    </font>
    <font>
      <sz val="8"/>
      <color indexed="10"/>
      <name val="HGPｺﾞｼｯｸM"/>
      <family val="3"/>
      <charset val="128"/>
    </font>
    <font>
      <sz val="9"/>
      <color rgb="FFFF0000"/>
      <name val="HGPｺﾞｼｯｸM"/>
      <family val="3"/>
      <charset val="128"/>
    </font>
    <font>
      <sz val="8"/>
      <color rgb="FFFF0000"/>
      <name val="HGPｺﾞｼｯｸM"/>
      <family val="3"/>
      <charset val="128"/>
    </font>
    <font>
      <u/>
      <sz val="8"/>
      <color indexed="10"/>
      <name val="HGPｺﾞｼｯｸM"/>
      <family val="3"/>
      <charset val="128"/>
    </font>
    <font>
      <sz val="10"/>
      <color indexed="10"/>
      <name val="HGPｺﾞｼｯｸM"/>
      <family val="3"/>
      <charset val="128"/>
    </font>
    <font>
      <sz val="16"/>
      <name val="HGPｺﾞｼｯｸM"/>
      <family val="3"/>
      <charset val="128"/>
    </font>
    <font>
      <b/>
      <sz val="14"/>
      <name val="BIZ UDPゴシック"/>
      <family val="3"/>
      <charset val="128"/>
    </font>
    <font>
      <sz val="11"/>
      <color rgb="FF0070C0"/>
      <name val="BIZ UDPゴシック"/>
      <family val="3"/>
      <charset val="128"/>
    </font>
    <font>
      <b/>
      <sz val="14"/>
      <color rgb="FFFF0000"/>
      <name val="HGPｺﾞｼｯｸM"/>
      <family val="3"/>
      <charset val="128"/>
    </font>
    <font>
      <sz val="11"/>
      <color theme="0"/>
      <name val="BIZ UDPゴシック"/>
      <family val="3"/>
      <charset val="128"/>
    </font>
    <font>
      <u/>
      <sz val="8"/>
      <color rgb="FF00B050"/>
      <name val="HGPｺﾞｼｯｸM"/>
      <family val="3"/>
      <charset val="128"/>
    </font>
    <font>
      <u/>
      <sz val="12"/>
      <color rgb="FFFF0000"/>
      <name val="BIZ UDPゴシック"/>
      <family val="3"/>
      <charset val="128"/>
    </font>
    <font>
      <b/>
      <u/>
      <sz val="14"/>
      <name val="BIZ UDPゴシック"/>
      <family val="3"/>
      <charset val="128"/>
    </font>
    <font>
      <u/>
      <sz val="11"/>
      <color rgb="FFFF0000"/>
      <name val="BIZ UDPゴシック"/>
      <family val="3"/>
      <charset val="128"/>
    </font>
    <font>
      <u/>
      <sz val="11"/>
      <color theme="10"/>
      <name val="BIZ UDPゴシック"/>
      <family val="3"/>
      <charset val="128"/>
    </font>
    <font>
      <b/>
      <u/>
      <sz val="11"/>
      <color rgb="FFFF0000"/>
      <name val="BIZ UDPゴシック"/>
      <family val="3"/>
      <charset val="128"/>
    </font>
    <font>
      <b/>
      <u/>
      <sz val="11"/>
      <color rgb="FF0070C0"/>
      <name val="BIZ UDPゴシック"/>
      <family val="3"/>
      <charset val="128"/>
    </font>
    <font>
      <sz val="9"/>
      <color indexed="81"/>
      <name val="MS P ゴシック"/>
      <family val="3"/>
      <charset val="128"/>
    </font>
    <font>
      <sz val="12"/>
      <color indexed="81"/>
      <name val="BIZ UDPゴシック"/>
      <family val="3"/>
      <charset val="128"/>
    </font>
    <font>
      <sz val="16"/>
      <name val="BIZ UDPゴシック"/>
      <family val="3"/>
      <charset val="128"/>
    </font>
    <font>
      <strike/>
      <sz val="11"/>
      <color rgb="FFFF0000"/>
      <name val="BIZ UDPゴシック"/>
      <family val="3"/>
      <charset val="128"/>
    </font>
    <font>
      <sz val="10"/>
      <color rgb="FFFF0000"/>
      <name val="BIZ UDP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
      <patternFill patternType="solid">
        <fgColor rgb="FFFFCCFF"/>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4D4D4D"/>
        <bgColor indexed="64"/>
      </patternFill>
    </fill>
    <fill>
      <patternFill patternType="solid">
        <fgColor theme="9" tint="0.59999389629810485"/>
        <bgColor indexed="64"/>
      </patternFill>
    </fill>
  </fills>
  <borders count="42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right style="double">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hair">
        <color indexed="64"/>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bottom style="hair">
        <color indexed="64"/>
      </bottom>
      <diagonal/>
    </border>
    <border>
      <left style="medium">
        <color indexed="64"/>
      </left>
      <right/>
      <top style="thin">
        <color indexed="64"/>
      </top>
      <bottom style="thin">
        <color indexed="64"/>
      </bottom>
      <diagonal/>
    </border>
    <border>
      <left style="hair">
        <color indexed="64"/>
      </left>
      <right style="double">
        <color indexed="64"/>
      </right>
      <top style="hair">
        <color indexed="64"/>
      </top>
      <bottom/>
      <diagonal/>
    </border>
    <border>
      <left style="hair">
        <color indexed="64"/>
      </left>
      <right style="double">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diagonal/>
    </border>
    <border>
      <left/>
      <right style="thin">
        <color indexed="64"/>
      </right>
      <top/>
      <bottom/>
      <diagonal/>
    </border>
    <border>
      <left style="medium">
        <color indexed="64"/>
      </left>
      <right/>
      <top/>
      <bottom/>
      <diagonal/>
    </border>
    <border>
      <left/>
      <right/>
      <top/>
      <bottom style="medium">
        <color auto="1"/>
      </bottom>
      <diagonal/>
    </border>
    <border>
      <left style="hair">
        <color indexed="64"/>
      </left>
      <right style="double">
        <color indexed="64"/>
      </right>
      <top/>
      <bottom style="thin">
        <color indexed="64"/>
      </bottom>
      <diagonal/>
    </border>
    <border>
      <left style="thin">
        <color auto="1"/>
      </left>
      <right style="hair">
        <color indexed="64"/>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medium">
        <color indexed="64"/>
      </top>
      <bottom style="dotted">
        <color indexed="64"/>
      </bottom>
      <diagonal/>
    </border>
    <border>
      <left style="hair">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thin">
        <color auto="1"/>
      </right>
      <top style="thin">
        <color indexed="64"/>
      </top>
      <bottom/>
      <diagonal/>
    </border>
    <border>
      <left/>
      <right/>
      <top style="hair">
        <color indexed="64"/>
      </top>
      <bottom/>
      <diagonal/>
    </border>
    <border diagonalDown="1">
      <left style="thin">
        <color indexed="64"/>
      </left>
      <right style="hair">
        <color indexed="64"/>
      </right>
      <top style="thin">
        <color indexed="64"/>
      </top>
      <bottom/>
      <diagonal style="hair">
        <color indexed="64"/>
      </diagonal>
    </border>
    <border diagonalDown="1">
      <left style="thin">
        <color indexed="64"/>
      </left>
      <right style="hair">
        <color indexed="64"/>
      </right>
      <top/>
      <bottom style="hair">
        <color indexed="64"/>
      </bottom>
      <diagonal style="hair">
        <color indexed="64"/>
      </diagonal>
    </border>
    <border diagonalDown="1">
      <left style="double">
        <color indexed="64"/>
      </left>
      <right style="hair">
        <color indexed="64"/>
      </right>
      <top style="thin">
        <color indexed="64"/>
      </top>
      <bottom style="hair">
        <color indexed="64"/>
      </bottom>
      <diagonal style="hair">
        <color indexed="64"/>
      </diagonal>
    </border>
    <border diagonalDown="1">
      <left style="double">
        <color indexed="64"/>
      </left>
      <right style="hair">
        <color indexed="64"/>
      </right>
      <top style="hair">
        <color indexed="64"/>
      </top>
      <bottom style="hair">
        <color indexed="64"/>
      </bottom>
      <diagonal style="hair">
        <color indexed="64"/>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top style="medium">
        <color indexed="64"/>
      </top>
      <bottom style="dotted">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auto="1"/>
      </top>
      <bottom style="medium">
        <color auto="1"/>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rgb="FF00B050"/>
      </left>
      <right style="thin">
        <color rgb="FF00B050"/>
      </right>
      <top style="medium">
        <color rgb="FF00B050"/>
      </top>
      <bottom style="medium">
        <color rgb="FF00B050"/>
      </bottom>
      <diagonal/>
    </border>
    <border>
      <left style="thin">
        <color rgb="FF00B050"/>
      </left>
      <right style="thin">
        <color rgb="FF00B050"/>
      </right>
      <top style="medium">
        <color rgb="FF00B050"/>
      </top>
      <bottom style="medium">
        <color rgb="FF00B050"/>
      </bottom>
      <diagonal/>
    </border>
    <border>
      <left style="thin">
        <color rgb="FF00B050"/>
      </left>
      <right style="medium">
        <color rgb="FF00B050"/>
      </right>
      <top style="medium">
        <color rgb="FF00B050"/>
      </top>
      <bottom style="medium">
        <color rgb="FF00B050"/>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right/>
      <top/>
      <bottom style="medium">
        <color rgb="FF00B050"/>
      </bottom>
      <diagonal/>
    </border>
    <border>
      <left style="double">
        <color rgb="FF00B050"/>
      </left>
      <right style="thin">
        <color rgb="FF00B050"/>
      </right>
      <top style="medium">
        <color rgb="FF00B050"/>
      </top>
      <bottom style="thin">
        <color rgb="FF00B050"/>
      </bottom>
      <diagonal/>
    </border>
    <border>
      <left style="thin">
        <color rgb="FF00B050"/>
      </left>
      <right style="thin">
        <color rgb="FF00B050"/>
      </right>
      <top style="medium">
        <color rgb="FF00B050"/>
      </top>
      <bottom/>
      <diagonal/>
    </border>
    <border>
      <left style="thin">
        <color rgb="FF00B050"/>
      </left>
      <right style="thin">
        <color rgb="FF00B050"/>
      </right>
      <top style="medium">
        <color rgb="FF00B050"/>
      </top>
      <bottom style="thin">
        <color rgb="FF00B050"/>
      </bottom>
      <diagonal/>
    </border>
    <border>
      <left style="double">
        <color rgb="FF00B050"/>
      </left>
      <right/>
      <top style="thin">
        <color rgb="FF00B050"/>
      </top>
      <bottom style="thin">
        <color rgb="FF00B050"/>
      </bottom>
      <diagonal/>
    </border>
    <border>
      <left style="thin">
        <color rgb="FF00B050"/>
      </left>
      <right style="thin">
        <color rgb="FF00B050"/>
      </right>
      <top style="thin">
        <color rgb="FF00B050"/>
      </top>
      <bottom style="thin">
        <color rgb="FF00B050"/>
      </bottom>
      <diagonal/>
    </border>
    <border>
      <left/>
      <right/>
      <top style="thin">
        <color rgb="FF00B050"/>
      </top>
      <bottom/>
      <diagonal/>
    </border>
    <border>
      <left/>
      <right style="thin">
        <color rgb="FF00B050"/>
      </right>
      <top style="thin">
        <color rgb="FF00B050"/>
      </top>
      <bottom/>
      <diagonal/>
    </border>
    <border>
      <left style="thin">
        <color rgb="FF00B050"/>
      </left>
      <right style="thin">
        <color rgb="FF00B050"/>
      </right>
      <top style="thin">
        <color rgb="FF00B050"/>
      </top>
      <bottom/>
      <diagonal/>
    </border>
    <border>
      <left style="thin">
        <color rgb="FF00B050"/>
      </left>
      <right style="double">
        <color rgb="FF00B050"/>
      </right>
      <top style="thin">
        <color rgb="FF00B050"/>
      </top>
      <bottom/>
      <diagonal/>
    </border>
    <border>
      <left style="thin">
        <color rgb="FF00B050"/>
      </left>
      <right style="medium">
        <color rgb="FF00B050"/>
      </right>
      <top style="thin">
        <color rgb="FF00B050"/>
      </top>
      <bottom style="thin">
        <color rgb="FF00B050"/>
      </bottom>
      <diagonal/>
    </border>
    <border>
      <left style="thin">
        <color rgb="FF00B050"/>
      </left>
      <right/>
      <top style="thin">
        <color rgb="FF00B050"/>
      </top>
      <bottom style="thin">
        <color rgb="FF00B050"/>
      </bottom>
      <diagonal/>
    </border>
    <border>
      <left style="medium">
        <color rgb="FF00B050"/>
      </left>
      <right/>
      <top style="thin">
        <color rgb="FF00B050"/>
      </top>
      <bottom style="thin">
        <color rgb="FF00B050"/>
      </bottom>
      <diagonal/>
    </border>
    <border>
      <left/>
      <right/>
      <top style="thin">
        <color rgb="FF00B050"/>
      </top>
      <bottom style="thin">
        <color rgb="FF00B050"/>
      </bottom>
      <diagonal/>
    </border>
    <border>
      <left/>
      <right style="double">
        <color rgb="FF00B050"/>
      </right>
      <top style="thin">
        <color rgb="FF00B050"/>
      </top>
      <bottom style="thin">
        <color rgb="FF00B050"/>
      </bottom>
      <diagonal/>
    </border>
    <border>
      <left style="medium">
        <color rgb="FF00B050"/>
      </left>
      <right/>
      <top style="thin">
        <color rgb="FF00B050"/>
      </top>
      <bottom style="medium">
        <color rgb="FF00B050"/>
      </bottom>
      <diagonal/>
    </border>
    <border>
      <left style="thin">
        <color rgb="FF00B050"/>
      </left>
      <right/>
      <top style="thin">
        <color rgb="FF00B050"/>
      </top>
      <bottom style="medium">
        <color rgb="FF00B050"/>
      </bottom>
      <diagonal/>
    </border>
    <border>
      <left/>
      <right/>
      <top style="thin">
        <color rgb="FF00B050"/>
      </top>
      <bottom style="medium">
        <color rgb="FF00B050"/>
      </bottom>
      <diagonal/>
    </border>
    <border>
      <left style="thin">
        <color rgb="FF00B050"/>
      </left>
      <right style="thin">
        <color rgb="FF00B050"/>
      </right>
      <top/>
      <bottom style="medium">
        <color rgb="FF00B050"/>
      </bottom>
      <diagonal/>
    </border>
    <border>
      <left/>
      <right style="double">
        <color rgb="FF00B050"/>
      </right>
      <top style="thin">
        <color rgb="FF00B050"/>
      </top>
      <bottom style="medium">
        <color rgb="FF00B050"/>
      </bottom>
      <diagonal/>
    </border>
    <border>
      <left style="double">
        <color rgb="FF00B050"/>
      </left>
      <right/>
      <top style="thin">
        <color rgb="FF00B050"/>
      </top>
      <bottom style="medium">
        <color rgb="FF00B050"/>
      </bottom>
      <diagonal/>
    </border>
    <border>
      <left style="thin">
        <color rgb="FF00B050"/>
      </left>
      <right style="thin">
        <color rgb="FF00B050"/>
      </right>
      <top style="thin">
        <color rgb="FF00B050"/>
      </top>
      <bottom style="medium">
        <color rgb="FF00B050"/>
      </bottom>
      <diagonal/>
    </border>
    <border>
      <left style="thin">
        <color rgb="FF00B050"/>
      </left>
      <right style="medium">
        <color rgb="FF00B050"/>
      </right>
      <top style="thin">
        <color rgb="FF00B050"/>
      </top>
      <bottom style="medium">
        <color rgb="FF00B050"/>
      </bottom>
      <diagonal/>
    </border>
    <border>
      <left style="medium">
        <color rgb="FF990000"/>
      </left>
      <right style="thin">
        <color rgb="FF990000"/>
      </right>
      <top style="medium">
        <color rgb="FF990000"/>
      </top>
      <bottom style="medium">
        <color rgb="FF990000"/>
      </bottom>
      <diagonal/>
    </border>
    <border>
      <left style="thin">
        <color rgb="FF990000"/>
      </left>
      <right style="thin">
        <color rgb="FF990000"/>
      </right>
      <top style="medium">
        <color rgb="FF990000"/>
      </top>
      <bottom style="medium">
        <color rgb="FF990000"/>
      </bottom>
      <diagonal/>
    </border>
    <border>
      <left style="thin">
        <color rgb="FF990000"/>
      </left>
      <right style="medium">
        <color rgb="FF990000"/>
      </right>
      <top style="medium">
        <color rgb="FF990000"/>
      </top>
      <bottom style="medium">
        <color rgb="FF990000"/>
      </bottom>
      <diagonal/>
    </border>
    <border>
      <left style="medium">
        <color rgb="FF990000"/>
      </left>
      <right/>
      <top style="medium">
        <color rgb="FF990000"/>
      </top>
      <bottom/>
      <diagonal/>
    </border>
    <border>
      <left/>
      <right/>
      <top style="medium">
        <color rgb="FF990000"/>
      </top>
      <bottom/>
      <diagonal/>
    </border>
    <border>
      <left/>
      <right style="medium">
        <color rgb="FF990000"/>
      </right>
      <top style="medium">
        <color rgb="FF990000"/>
      </top>
      <bottom/>
      <diagonal/>
    </border>
    <border>
      <left style="thin">
        <color rgb="FF990000"/>
      </left>
      <right style="thin">
        <color rgb="FF990000"/>
      </right>
      <top style="medium">
        <color rgb="FF990000"/>
      </top>
      <bottom/>
      <diagonal/>
    </border>
    <border>
      <left style="thin">
        <color rgb="FF990000"/>
      </left>
      <right/>
      <top style="medium">
        <color rgb="FF990000"/>
      </top>
      <bottom/>
      <diagonal/>
    </border>
    <border>
      <left/>
      <right/>
      <top style="medium">
        <color rgb="FF990000"/>
      </top>
      <bottom style="medium">
        <color rgb="FF990000"/>
      </bottom>
      <diagonal/>
    </border>
    <border>
      <left/>
      <right/>
      <top/>
      <bottom style="medium">
        <color rgb="FF990000"/>
      </bottom>
      <diagonal/>
    </border>
    <border>
      <left/>
      <right style="medium">
        <color rgb="FF990000"/>
      </right>
      <top/>
      <bottom style="medium">
        <color rgb="FF990000"/>
      </bottom>
      <diagonal/>
    </border>
    <border>
      <left style="thin">
        <color rgb="FF990000"/>
      </left>
      <right/>
      <top style="medium">
        <color rgb="FF990000"/>
      </top>
      <bottom style="medium">
        <color rgb="FF990000"/>
      </bottom>
      <diagonal/>
    </border>
    <border>
      <left/>
      <right style="thin">
        <color rgb="FF990000"/>
      </right>
      <top style="medium">
        <color rgb="FF990000"/>
      </top>
      <bottom style="medium">
        <color rgb="FF990000"/>
      </bottom>
      <diagonal/>
    </border>
    <border>
      <left/>
      <right style="thin">
        <color rgb="FF990000"/>
      </right>
      <top style="medium">
        <color rgb="FF990000"/>
      </top>
      <bottom style="thin">
        <color rgb="FF990000"/>
      </bottom>
      <diagonal/>
    </border>
    <border>
      <left style="thin">
        <color rgb="FF990000"/>
      </left>
      <right style="thin">
        <color rgb="FF990000"/>
      </right>
      <top style="medium">
        <color rgb="FF990000"/>
      </top>
      <bottom style="thin">
        <color rgb="FF990000"/>
      </bottom>
      <diagonal/>
    </border>
    <border>
      <left style="thin">
        <color rgb="FF990000"/>
      </left>
      <right style="medium">
        <color rgb="FF990000"/>
      </right>
      <top style="medium">
        <color rgb="FF990000"/>
      </top>
      <bottom style="thin">
        <color rgb="FF990000"/>
      </bottom>
      <diagonal/>
    </border>
    <border>
      <left style="medium">
        <color rgb="FF990000"/>
      </left>
      <right style="thin">
        <color rgb="FF990000"/>
      </right>
      <top style="medium">
        <color rgb="FF990000"/>
      </top>
      <bottom style="thin">
        <color rgb="FF990000"/>
      </bottom>
      <diagonal/>
    </border>
    <border>
      <left style="thin">
        <color rgb="FFC00000"/>
      </left>
      <right style="thin">
        <color rgb="FFC00000"/>
      </right>
      <top style="thin">
        <color rgb="FFC00000"/>
      </top>
      <bottom style="thin">
        <color rgb="FFC00000"/>
      </bottom>
      <diagonal/>
    </border>
    <border>
      <left style="thin">
        <color rgb="FFC00000"/>
      </left>
      <right style="thin">
        <color rgb="FFC00000"/>
      </right>
      <top style="thin">
        <color indexed="64"/>
      </top>
      <bottom style="thin">
        <color rgb="FFC00000"/>
      </bottom>
      <diagonal/>
    </border>
    <border>
      <left style="thin">
        <color rgb="FFC00000"/>
      </left>
      <right style="medium">
        <color rgb="FF990000"/>
      </right>
      <top style="thin">
        <color indexed="64"/>
      </top>
      <bottom style="thin">
        <color rgb="FFC00000"/>
      </bottom>
      <diagonal/>
    </border>
    <border>
      <left style="medium">
        <color rgb="FF990000"/>
      </left>
      <right/>
      <top style="thin">
        <color rgb="FF990000"/>
      </top>
      <bottom style="medium">
        <color rgb="FF990000"/>
      </bottom>
      <diagonal/>
    </border>
    <border>
      <left style="thin">
        <color rgb="FF990000"/>
      </left>
      <right style="thin">
        <color rgb="FF990000"/>
      </right>
      <top style="thin">
        <color rgb="FF990000"/>
      </top>
      <bottom style="thin">
        <color rgb="FF990000"/>
      </bottom>
      <diagonal/>
    </border>
    <border>
      <left style="thin">
        <color rgb="FF990000"/>
      </left>
      <right style="thin">
        <color rgb="FF00B050"/>
      </right>
      <top style="thin">
        <color rgb="FF990000"/>
      </top>
      <bottom style="thin">
        <color rgb="FF990000"/>
      </bottom>
      <diagonal/>
    </border>
    <border>
      <left style="thin">
        <color rgb="FF00B050"/>
      </left>
      <right style="thin">
        <color rgb="FF00B050"/>
      </right>
      <top style="thin">
        <color rgb="FF990000"/>
      </top>
      <bottom style="thin">
        <color rgb="FF990000"/>
      </bottom>
      <diagonal/>
    </border>
    <border>
      <left style="thin">
        <color rgb="FF00B050"/>
      </left>
      <right style="double">
        <color rgb="FF990000"/>
      </right>
      <top style="thin">
        <color rgb="FF990000"/>
      </top>
      <bottom style="thin">
        <color rgb="FF990000"/>
      </bottom>
      <diagonal/>
    </border>
    <border>
      <left style="double">
        <color rgb="FF990000"/>
      </left>
      <right/>
      <top style="thin">
        <color rgb="FF990000"/>
      </top>
      <bottom style="thin">
        <color rgb="FF990000"/>
      </bottom>
      <diagonal/>
    </border>
    <border>
      <left style="thin">
        <color rgb="FFC00000"/>
      </left>
      <right style="medium">
        <color rgb="FF990000"/>
      </right>
      <top style="thin">
        <color rgb="FFC00000"/>
      </top>
      <bottom style="thin">
        <color rgb="FFC00000"/>
      </bottom>
      <diagonal/>
    </border>
    <border>
      <left style="thin">
        <color rgb="FF990000"/>
      </left>
      <right/>
      <top style="thin">
        <color rgb="FF990000"/>
      </top>
      <bottom style="thin">
        <color rgb="FF990000"/>
      </bottom>
      <diagonal/>
    </border>
    <border>
      <left/>
      <right style="medium">
        <color rgb="FF990000"/>
      </right>
      <top style="thin">
        <color rgb="FF990000"/>
      </top>
      <bottom style="thin">
        <color rgb="FF990000"/>
      </bottom>
      <diagonal/>
    </border>
    <border>
      <left style="medium">
        <color rgb="FF990000"/>
      </left>
      <right/>
      <top style="thin">
        <color rgb="FF990000"/>
      </top>
      <bottom style="thin">
        <color rgb="FF990000"/>
      </bottom>
      <diagonal/>
    </border>
    <border>
      <left style="thin">
        <color rgb="FFC00000"/>
      </left>
      <right style="thin">
        <color rgb="FFC00000"/>
      </right>
      <top style="thin">
        <color rgb="FF00B050"/>
      </top>
      <bottom style="thin">
        <color rgb="FFC00000"/>
      </bottom>
      <diagonal/>
    </border>
    <border>
      <left style="thin">
        <color rgb="FFC00000"/>
      </left>
      <right style="double">
        <color rgb="FF990000"/>
      </right>
      <top style="thin">
        <color rgb="FF00B050"/>
      </top>
      <bottom style="thin">
        <color rgb="FFC00000"/>
      </bottom>
      <diagonal/>
    </border>
    <border>
      <left style="thin">
        <color rgb="FFC00000"/>
      </left>
      <right style="double">
        <color rgb="FF990000"/>
      </right>
      <top style="thin">
        <color rgb="FFC00000"/>
      </top>
      <bottom style="thin">
        <color rgb="FFC00000"/>
      </bottom>
      <diagonal/>
    </border>
    <border>
      <left style="thin">
        <color rgb="FFC00000"/>
      </left>
      <right style="thin">
        <color rgb="FFC00000"/>
      </right>
      <top style="thin">
        <color rgb="FFC00000"/>
      </top>
      <bottom/>
      <diagonal/>
    </border>
    <border>
      <left style="thin">
        <color rgb="FFC00000"/>
      </left>
      <right style="medium">
        <color rgb="FF990000"/>
      </right>
      <top style="thin">
        <color rgb="FFC00000"/>
      </top>
      <bottom/>
      <diagonal/>
    </border>
    <border>
      <left style="thin">
        <color rgb="FFC00000"/>
      </left>
      <right style="thin">
        <color rgb="FFC00000"/>
      </right>
      <top style="thin">
        <color rgb="FFC00000"/>
      </top>
      <bottom style="medium">
        <color rgb="FF990000"/>
      </bottom>
      <diagonal/>
    </border>
    <border>
      <left style="thin">
        <color rgb="FFC00000"/>
      </left>
      <right style="double">
        <color rgb="FF990000"/>
      </right>
      <top style="thin">
        <color rgb="FFC00000"/>
      </top>
      <bottom style="medium">
        <color rgb="FF990000"/>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thin">
        <color rgb="FFFF0000"/>
      </left>
      <right style="thin">
        <color rgb="FFFF0000"/>
      </right>
      <top style="medium">
        <color rgb="FFFF0000"/>
      </top>
      <bottom/>
      <diagonal/>
    </border>
    <border>
      <left style="thin">
        <color rgb="FFFF0000"/>
      </left>
      <right/>
      <top style="medium">
        <color rgb="FFFF0000"/>
      </top>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double">
        <color rgb="FFFF0000"/>
      </left>
      <right style="thin">
        <color rgb="FFFF0000"/>
      </right>
      <top style="medium">
        <color rgb="FFFF0000"/>
      </top>
      <bottom/>
      <diagonal/>
    </border>
    <border>
      <left style="thin">
        <color rgb="FFFF0000"/>
      </left>
      <right style="medium">
        <color rgb="FFFF0000"/>
      </right>
      <top style="medium">
        <color rgb="FFFF0000"/>
      </top>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double">
        <color rgb="FFFF0000"/>
      </left>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00B050"/>
      </right>
      <top style="thin">
        <color rgb="FFFF0000"/>
      </top>
      <bottom style="thin">
        <color rgb="FFFF0000"/>
      </bottom>
      <diagonal/>
    </border>
    <border>
      <left style="thin">
        <color rgb="FF00B050"/>
      </left>
      <right style="thin">
        <color rgb="FF00B050"/>
      </right>
      <top style="thin">
        <color rgb="FFFF0000"/>
      </top>
      <bottom style="thin">
        <color rgb="FFFF0000"/>
      </bottom>
      <diagonal/>
    </border>
    <border>
      <left style="thin">
        <color rgb="FF00B050"/>
      </left>
      <right style="double">
        <color rgb="FFFF0000"/>
      </right>
      <top style="thin">
        <color rgb="FFFF0000"/>
      </top>
      <bottom style="thin">
        <color rgb="FFFF0000"/>
      </bottom>
      <diagonal/>
    </border>
    <border>
      <left style="double">
        <color rgb="FFFF0000"/>
      </left>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medium">
        <color rgb="FFFF0000"/>
      </right>
      <top style="thin">
        <color rgb="FFFF0000"/>
      </top>
      <bottom style="thin">
        <color rgb="FFFF0000"/>
      </bottom>
      <diagonal/>
    </border>
    <border>
      <left style="medium">
        <color rgb="FFFF0000"/>
      </left>
      <right/>
      <top style="thin">
        <color rgb="FFFF0000"/>
      </top>
      <bottom style="thin">
        <color rgb="FFFF0000"/>
      </bottom>
      <diagonal/>
    </border>
    <border>
      <left style="thin">
        <color rgb="FFFF0000"/>
      </left>
      <right style="double">
        <color rgb="FFFF0000"/>
      </right>
      <top style="thin">
        <color rgb="FFFF0000"/>
      </top>
      <bottom style="thin">
        <color rgb="FFFF0000"/>
      </bottom>
      <diagonal/>
    </border>
    <border>
      <left/>
      <right/>
      <top style="thin">
        <color rgb="FFFF0000"/>
      </top>
      <bottom style="thin">
        <color rgb="FFFF0000"/>
      </bottom>
      <diagonal/>
    </border>
    <border>
      <left style="medium">
        <color rgb="FFFF0000"/>
      </left>
      <right/>
      <top style="thin">
        <color rgb="FFFF0000"/>
      </top>
      <bottom/>
      <diagonal/>
    </border>
    <border>
      <left style="medium">
        <color rgb="FFFF0000"/>
      </left>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double">
        <color rgb="FFFF0000"/>
      </right>
      <top style="thin">
        <color rgb="FFFF0000"/>
      </top>
      <bottom style="medium">
        <color rgb="FFFF0000"/>
      </bottom>
      <diagonal/>
    </border>
    <border>
      <left/>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medium">
        <color indexed="64"/>
      </left>
      <right/>
      <top/>
      <bottom style="thin">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diagonal/>
    </border>
    <border>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rgb="FFFF0000"/>
      </left>
      <right/>
      <top style="medium">
        <color rgb="FFFF0000"/>
      </top>
      <bottom style="medium">
        <color rgb="FFFF0000"/>
      </bottom>
      <diagonal/>
    </border>
    <border>
      <left/>
      <right style="thin">
        <color rgb="FFFF0000"/>
      </right>
      <top style="medium">
        <color rgb="FFFF0000"/>
      </top>
      <bottom style="medium">
        <color rgb="FFFF0000"/>
      </bottom>
      <diagonal/>
    </border>
    <border>
      <left style="thin">
        <color rgb="FFFF0000"/>
      </left>
      <right/>
      <top style="medium">
        <color rgb="FFFF0000"/>
      </top>
      <bottom style="thin">
        <color rgb="FFFF0000"/>
      </bottom>
      <diagonal/>
    </border>
    <border>
      <left/>
      <right/>
      <top style="medium">
        <color rgb="FFFF0000"/>
      </top>
      <bottom style="thin">
        <color rgb="FFFF0000"/>
      </bottom>
      <diagonal/>
    </border>
    <border>
      <left/>
      <right style="thin">
        <color rgb="FFFF0000"/>
      </right>
      <top style="medium">
        <color rgb="FFFF0000"/>
      </top>
      <bottom style="thin">
        <color rgb="FFFF0000"/>
      </bottom>
      <diagonal/>
    </border>
    <border>
      <left style="thin">
        <color rgb="FF990000"/>
      </left>
      <right/>
      <top style="medium">
        <color rgb="FF990000"/>
      </top>
      <bottom style="thin">
        <color rgb="FF990000"/>
      </bottom>
      <diagonal/>
    </border>
    <border>
      <left/>
      <right/>
      <top style="medium">
        <color rgb="FF990000"/>
      </top>
      <bottom style="thin">
        <color rgb="FF990000"/>
      </bottom>
      <diagonal/>
    </border>
    <border>
      <left/>
      <right style="thin">
        <color rgb="FF00B050"/>
      </right>
      <top style="medium">
        <color rgb="FF00B050"/>
      </top>
      <bottom style="thin">
        <color rgb="FF00B050"/>
      </bottom>
      <diagonal/>
    </border>
    <border>
      <left style="thin">
        <color rgb="FF00B050"/>
      </left>
      <right/>
      <top/>
      <bottom/>
      <diagonal/>
    </border>
    <border>
      <left style="thin">
        <color rgb="FF00B050"/>
      </left>
      <right/>
      <top style="medium">
        <color rgb="FF00B050"/>
      </top>
      <bottom style="thin">
        <color rgb="FF00B050"/>
      </bottom>
      <diagonal/>
    </border>
    <border>
      <left/>
      <right/>
      <top style="medium">
        <color rgb="FF00B050"/>
      </top>
      <bottom style="thin">
        <color rgb="FF00B050"/>
      </bottom>
      <diagonal/>
    </border>
    <border>
      <left/>
      <right style="double">
        <color indexed="64"/>
      </right>
      <top style="medium">
        <color indexed="64"/>
      </top>
      <bottom style="thin">
        <color indexed="64"/>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thin">
        <color rgb="FF00B050"/>
      </left>
      <right style="thin">
        <color rgb="FF00B050"/>
      </right>
      <top/>
      <bottom style="thin">
        <color rgb="FF00B050"/>
      </bottom>
      <diagonal/>
    </border>
    <border>
      <left style="thin">
        <color rgb="FF00B050"/>
      </left>
      <right style="double">
        <color rgb="FF00B050"/>
      </right>
      <top/>
      <bottom style="thin">
        <color rgb="FF00B050"/>
      </bottom>
      <diagonal/>
    </border>
    <border>
      <left style="medium">
        <color rgb="FF00B050"/>
      </left>
      <right/>
      <top style="medium">
        <color rgb="FF00B050"/>
      </top>
      <bottom style="thin">
        <color rgb="FF00B050"/>
      </bottom>
      <diagonal/>
    </border>
    <border>
      <left/>
      <right style="double">
        <color rgb="FF00B050"/>
      </right>
      <top style="medium">
        <color rgb="FF00B050"/>
      </top>
      <bottom style="thin">
        <color rgb="FF00B050"/>
      </bottom>
      <diagonal/>
    </border>
    <border>
      <left style="medium">
        <color rgb="FF00B050"/>
      </left>
      <right style="thin">
        <color rgb="FF00B050"/>
      </right>
      <top/>
      <bottom style="thin">
        <color rgb="FF00B050"/>
      </bottom>
      <diagonal/>
    </border>
    <border>
      <left style="thin">
        <color rgb="FF00B050"/>
      </left>
      <right style="thin">
        <color rgb="FF00B050"/>
      </right>
      <top/>
      <bottom/>
      <diagonal/>
    </border>
    <border>
      <left style="medium">
        <color rgb="FF00B050"/>
      </left>
      <right style="thin">
        <color rgb="FF00B050"/>
      </right>
      <top style="thin">
        <color rgb="FF00B050"/>
      </top>
      <bottom style="medium">
        <color rgb="FF00B050"/>
      </bottom>
      <diagonal/>
    </border>
    <border>
      <left style="thin">
        <color rgb="FF00B050"/>
      </left>
      <right style="double">
        <color rgb="FF00B050"/>
      </right>
      <top style="thin">
        <color rgb="FF00B050"/>
      </top>
      <bottom style="medium">
        <color rgb="FF00B050"/>
      </bottom>
      <diagonal/>
    </border>
    <border>
      <left style="medium">
        <color rgb="FF990000"/>
      </left>
      <right style="thin">
        <color rgb="FF990000"/>
      </right>
      <top/>
      <bottom style="thin">
        <color rgb="FF990000"/>
      </bottom>
      <diagonal/>
    </border>
    <border>
      <left style="thin">
        <color rgb="FF990000"/>
      </left>
      <right/>
      <top/>
      <bottom style="thin">
        <color rgb="FF990000"/>
      </bottom>
      <diagonal/>
    </border>
    <border>
      <left/>
      <right/>
      <top/>
      <bottom style="thin">
        <color rgb="FF990000"/>
      </bottom>
      <diagonal/>
    </border>
    <border>
      <left/>
      <right style="thin">
        <color rgb="FF990000"/>
      </right>
      <top/>
      <bottom style="thin">
        <color rgb="FF990000"/>
      </bottom>
      <diagonal/>
    </border>
    <border>
      <left/>
      <right style="thin">
        <color rgb="FF00B050"/>
      </right>
      <top/>
      <bottom style="thin">
        <color rgb="FF990000"/>
      </bottom>
      <diagonal/>
    </border>
    <border>
      <left style="thin">
        <color rgb="FF00B050"/>
      </left>
      <right style="thin">
        <color rgb="FF00B050"/>
      </right>
      <top/>
      <bottom style="thin">
        <color rgb="FF990000"/>
      </bottom>
      <diagonal/>
    </border>
    <border>
      <left style="thin">
        <color rgb="FF00B050"/>
      </left>
      <right style="double">
        <color rgb="FF990000"/>
      </right>
      <top/>
      <bottom style="thin">
        <color rgb="FF990000"/>
      </bottom>
      <diagonal/>
    </border>
    <border>
      <left/>
      <right style="double">
        <color rgb="FF990000"/>
      </right>
      <top style="medium">
        <color rgb="FF990000"/>
      </top>
      <bottom style="thin">
        <color rgb="FF990000"/>
      </bottom>
      <diagonal/>
    </border>
    <border>
      <left style="thin">
        <color rgb="FF990000"/>
      </left>
      <right style="thin">
        <color rgb="FF990000"/>
      </right>
      <top/>
      <bottom style="thin">
        <color rgb="FF990000"/>
      </bottom>
      <diagonal/>
    </border>
    <border>
      <left/>
      <right style="thin">
        <color rgb="FF990000"/>
      </right>
      <top style="thin">
        <color rgb="FF990000"/>
      </top>
      <bottom style="thin">
        <color rgb="FF990000"/>
      </bottom>
      <diagonal/>
    </border>
    <border>
      <left/>
      <right/>
      <top style="thin">
        <color rgb="FF990000"/>
      </top>
      <bottom style="thin">
        <color rgb="FF990000"/>
      </bottom>
      <diagonal/>
    </border>
    <border>
      <left style="thin">
        <color rgb="FF990000"/>
      </left>
      <right style="thin">
        <color rgb="FF990000"/>
      </right>
      <top/>
      <bottom/>
      <diagonal/>
    </border>
    <border>
      <left style="thin">
        <color rgb="FF990000"/>
      </left>
      <right style="double">
        <color rgb="FF990000"/>
      </right>
      <top/>
      <bottom style="thin">
        <color rgb="FF990000"/>
      </bottom>
      <diagonal/>
    </border>
    <border>
      <left style="medium">
        <color rgb="FF990000"/>
      </left>
      <right style="thin">
        <color rgb="FF990000"/>
      </right>
      <top style="thin">
        <color rgb="FF990000"/>
      </top>
      <bottom style="medium">
        <color rgb="FF990000"/>
      </bottom>
      <diagonal/>
    </border>
    <border>
      <left style="thin">
        <color rgb="FF990000"/>
      </left>
      <right style="thin">
        <color rgb="FF990000"/>
      </right>
      <top style="thin">
        <color rgb="FF990000"/>
      </top>
      <bottom style="medium">
        <color rgb="FF990000"/>
      </bottom>
      <diagonal/>
    </border>
    <border>
      <left style="thin">
        <color rgb="FF990000"/>
      </left>
      <right style="thin">
        <color rgb="FF00B050"/>
      </right>
      <top style="thin">
        <color rgb="FF990000"/>
      </top>
      <bottom style="medium">
        <color rgb="FF990000"/>
      </bottom>
      <diagonal/>
    </border>
    <border>
      <left style="thin">
        <color rgb="FF00B050"/>
      </left>
      <right style="thin">
        <color rgb="FF00B050"/>
      </right>
      <top style="thin">
        <color rgb="FF990000"/>
      </top>
      <bottom style="medium">
        <color rgb="FF990000"/>
      </bottom>
      <diagonal/>
    </border>
    <border>
      <left style="thin">
        <color rgb="FF00B050"/>
      </left>
      <right style="thin">
        <color rgb="FF990000"/>
      </right>
      <top style="thin">
        <color rgb="FF990000"/>
      </top>
      <bottom style="medium">
        <color rgb="FF990000"/>
      </bottom>
      <diagonal/>
    </border>
    <border>
      <left style="thin">
        <color rgb="FF00B050"/>
      </left>
      <right style="double">
        <color rgb="FF990000"/>
      </right>
      <top style="thin">
        <color rgb="FF990000"/>
      </top>
      <bottom style="medium">
        <color rgb="FF990000"/>
      </bottom>
      <diagonal/>
    </border>
    <border>
      <left style="thin">
        <color rgb="FFFF0000"/>
      </left>
      <right style="thin">
        <color rgb="FFFF0000"/>
      </right>
      <top/>
      <bottom/>
      <diagonal/>
    </border>
    <border>
      <left style="thin">
        <color rgb="FFFF0000"/>
      </left>
      <right/>
      <top/>
      <bottom/>
      <diagonal/>
    </border>
    <border>
      <left style="medium">
        <color rgb="FFFF0000"/>
      </left>
      <right style="thin">
        <color rgb="FFFF0000"/>
      </right>
      <top style="thin">
        <color rgb="FFFF0000"/>
      </top>
      <bottom style="medium">
        <color rgb="FFFF0000"/>
      </bottom>
      <diagonal/>
    </border>
    <border>
      <left style="thin">
        <color rgb="FFFF0000"/>
      </left>
      <right style="thin">
        <color rgb="FF00B050"/>
      </right>
      <top style="thin">
        <color rgb="FFFF0000"/>
      </top>
      <bottom style="medium">
        <color rgb="FFFF0000"/>
      </bottom>
      <diagonal/>
    </border>
    <border>
      <left style="thin">
        <color rgb="FF00B050"/>
      </left>
      <right style="thin">
        <color rgb="FF00B050"/>
      </right>
      <top style="thin">
        <color rgb="FFFF0000"/>
      </top>
      <bottom style="medium">
        <color rgb="FFFF0000"/>
      </bottom>
      <diagonal/>
    </border>
    <border>
      <left style="thin">
        <color rgb="FF00B050"/>
      </left>
      <right style="thin">
        <color rgb="FFFF0000"/>
      </right>
      <top style="thin">
        <color rgb="FFFF0000"/>
      </top>
      <bottom style="medium">
        <color rgb="FFFF0000"/>
      </bottom>
      <diagonal/>
    </border>
    <border>
      <left style="thin">
        <color rgb="FF00B050"/>
      </left>
      <right style="double">
        <color rgb="FFFF0000"/>
      </right>
      <top style="thin">
        <color rgb="FFFF0000"/>
      </top>
      <bottom style="medium">
        <color rgb="FFFF0000"/>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rgb="FFFF0000"/>
      </right>
      <top/>
      <bottom/>
      <diagonal/>
    </border>
    <border>
      <left style="thin">
        <color rgb="FFFF0000"/>
      </left>
      <right style="double">
        <color rgb="FFFF0000"/>
      </right>
      <top style="medium">
        <color rgb="FFFF0000"/>
      </top>
      <bottom style="thin">
        <color rgb="FFFF0000"/>
      </bottom>
      <diagonal/>
    </border>
    <border>
      <left style="thin">
        <color indexed="64"/>
      </left>
      <right style="hair">
        <color indexed="64"/>
      </right>
      <top style="medium">
        <color indexed="64"/>
      </top>
      <bottom style="dotted">
        <color indexed="64"/>
      </bottom>
      <diagonal/>
    </border>
    <border>
      <left style="hair">
        <color indexed="64"/>
      </left>
      <right style="thin">
        <color indexed="64"/>
      </right>
      <top style="medium">
        <color indexed="64"/>
      </top>
      <bottom style="dotted">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bottom style="thin">
        <color indexed="64"/>
      </bottom>
      <diagonal/>
    </border>
    <border>
      <left style="hair">
        <color indexed="64"/>
      </left>
      <right/>
      <top style="medium">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top style="thin">
        <color indexed="64"/>
      </top>
      <bottom style="thick">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00B050"/>
      </left>
      <right/>
      <top/>
      <bottom style="medium">
        <color rgb="FF00B050"/>
      </bottom>
      <diagonal/>
    </border>
    <border>
      <left/>
      <right style="thin">
        <color rgb="FF00B050"/>
      </right>
      <top/>
      <bottom style="medium">
        <color rgb="FF00B050"/>
      </bottom>
      <diagonal/>
    </border>
    <border>
      <left style="medium">
        <color rgb="FF00B050"/>
      </left>
      <right style="thin">
        <color rgb="FF00B050"/>
      </right>
      <top/>
      <bottom/>
      <diagonal/>
    </border>
    <border>
      <left/>
      <right style="thin">
        <color rgb="FF00B050"/>
      </right>
      <top/>
      <bottom/>
      <diagonal/>
    </border>
    <border>
      <left/>
      <right style="medium">
        <color rgb="FF00B050"/>
      </right>
      <top/>
      <bottom/>
      <diagonal/>
    </border>
    <border>
      <left style="medium">
        <color rgb="FF00B050"/>
      </left>
      <right/>
      <top/>
      <bottom/>
      <diagonal/>
    </border>
    <border>
      <left style="thin">
        <color rgb="FF00B050"/>
      </left>
      <right style="thin">
        <color indexed="64"/>
      </right>
      <top style="thin">
        <color rgb="FF00B050"/>
      </top>
      <bottom style="medium">
        <color rgb="FF00B050"/>
      </bottom>
      <diagonal/>
    </border>
    <border>
      <left style="thin">
        <color indexed="64"/>
      </left>
      <right style="thin">
        <color indexed="64"/>
      </right>
      <top style="thin">
        <color rgb="FF00B050"/>
      </top>
      <bottom style="medium">
        <color rgb="FF00B050"/>
      </bottom>
      <diagonal/>
    </border>
    <border>
      <left style="thin">
        <color indexed="64"/>
      </left>
      <right style="thin">
        <color rgb="FF00B050"/>
      </right>
      <top style="thin">
        <color rgb="FF00B050"/>
      </top>
      <bottom style="medium">
        <color rgb="FF00B050"/>
      </bottom>
      <diagonal/>
    </border>
    <border>
      <left style="double">
        <color rgb="FF00B050"/>
      </left>
      <right style="thin">
        <color rgb="FF00B050"/>
      </right>
      <top style="thin">
        <color rgb="FF00B050"/>
      </top>
      <bottom style="thin">
        <color rgb="FF00B050"/>
      </bottom>
      <diagonal/>
    </border>
    <border>
      <left style="double">
        <color rgb="FF00B050"/>
      </left>
      <right/>
      <top style="thin">
        <color rgb="FF00B050"/>
      </top>
      <bottom/>
      <diagonal/>
    </border>
    <border>
      <left style="double">
        <color rgb="FF00B050"/>
      </left>
      <right/>
      <top/>
      <bottom style="thin">
        <color rgb="FF00B050"/>
      </bottom>
      <diagonal/>
    </border>
    <border>
      <left style="medium">
        <color rgb="FF00B050"/>
      </left>
      <right style="thin">
        <color rgb="FF00B050"/>
      </right>
      <top style="thin">
        <color rgb="FF00B050"/>
      </top>
      <bottom style="thin">
        <color rgb="FF00B050"/>
      </bottom>
      <diagonal/>
    </border>
    <border>
      <left style="medium">
        <color rgb="FF00B050"/>
      </left>
      <right/>
      <top style="thin">
        <color rgb="FF00B050"/>
      </top>
      <bottom/>
      <diagonal/>
    </border>
    <border>
      <left style="medium">
        <color rgb="FF00B050"/>
      </left>
      <right/>
      <top/>
      <bottom style="thin">
        <color rgb="FF00B050"/>
      </bottom>
      <diagonal/>
    </border>
    <border>
      <left style="medium">
        <color rgb="FF990000"/>
      </left>
      <right style="thin">
        <color rgb="FF990000"/>
      </right>
      <top/>
      <bottom/>
      <diagonal/>
    </border>
    <border>
      <left style="thin">
        <color rgb="FF990000"/>
      </left>
      <right style="medium">
        <color rgb="FF990000"/>
      </right>
      <top style="medium">
        <color rgb="FF990000"/>
      </top>
      <bottom/>
      <diagonal/>
    </border>
    <border>
      <left style="thin">
        <color rgb="FF990000"/>
      </left>
      <right style="medium">
        <color rgb="FF990000"/>
      </right>
      <top style="thin">
        <color rgb="FF990000"/>
      </top>
      <bottom style="thin">
        <color rgb="FF990000"/>
      </bottom>
      <diagonal/>
    </border>
    <border>
      <left style="medium">
        <color rgb="FF990000"/>
      </left>
      <right style="thin">
        <color rgb="FF990000"/>
      </right>
      <top style="thin">
        <color rgb="FF990000"/>
      </top>
      <bottom style="thin">
        <color rgb="FF990000"/>
      </bottom>
      <diagonal/>
    </border>
    <border>
      <left style="thin">
        <color rgb="FF990000"/>
      </left>
      <right style="medium">
        <color rgb="FF990000"/>
      </right>
      <top style="thin">
        <color rgb="FF990000"/>
      </top>
      <bottom style="medium">
        <color rgb="FF990000"/>
      </bottom>
      <diagonal/>
    </border>
    <border>
      <left style="medium">
        <color rgb="FF990000"/>
      </left>
      <right style="thin">
        <color rgb="FF990000"/>
      </right>
      <top/>
      <bottom style="medium">
        <color rgb="FF990000"/>
      </bottom>
      <diagonal/>
    </border>
    <border>
      <left style="thin">
        <color rgb="FF990000"/>
      </left>
      <right style="thin">
        <color rgb="FF990000"/>
      </right>
      <top/>
      <bottom style="medium">
        <color rgb="FF990000"/>
      </bottom>
      <diagonal/>
    </border>
    <border>
      <left style="thin">
        <color rgb="FF990000"/>
      </left>
      <right/>
      <top/>
      <bottom style="medium">
        <color rgb="FF990000"/>
      </bottom>
      <diagonal/>
    </border>
    <border>
      <left/>
      <right style="thin">
        <color rgb="FF990000"/>
      </right>
      <top/>
      <bottom style="medium">
        <color rgb="FF990000"/>
      </bottom>
      <diagonal/>
    </border>
    <border>
      <left style="thin">
        <color rgb="FF990000"/>
      </left>
      <right/>
      <top/>
      <bottom/>
      <diagonal/>
    </border>
    <border>
      <left/>
      <right/>
      <top style="thin">
        <color rgb="FF990000"/>
      </top>
      <bottom/>
      <diagonal/>
    </border>
    <border>
      <left/>
      <right style="thin">
        <color rgb="FF990000"/>
      </right>
      <top style="thin">
        <color rgb="FF990000"/>
      </top>
      <bottom style="medium">
        <color rgb="FF990000"/>
      </bottom>
      <diagonal/>
    </border>
    <border>
      <left style="thin">
        <color rgb="FF990000"/>
      </left>
      <right style="double">
        <color rgb="FF990000"/>
      </right>
      <top style="medium">
        <color rgb="FF990000"/>
      </top>
      <bottom/>
      <diagonal/>
    </border>
    <border>
      <left style="thin">
        <color rgb="FF990000"/>
      </left>
      <right style="double">
        <color rgb="FF990000"/>
      </right>
      <top style="thin">
        <color rgb="FF990000"/>
      </top>
      <bottom style="thin">
        <color rgb="FF990000"/>
      </bottom>
      <diagonal/>
    </border>
    <border>
      <left style="thin">
        <color rgb="FF990000"/>
      </left>
      <right style="double">
        <color rgb="FF990000"/>
      </right>
      <top style="thin">
        <color rgb="FF990000"/>
      </top>
      <bottom style="medium">
        <color rgb="FF990000"/>
      </bottom>
      <diagonal/>
    </border>
    <border>
      <left style="thin">
        <color indexed="64"/>
      </left>
      <right/>
      <top style="thin">
        <color rgb="FFFF0000"/>
      </top>
      <bottom style="thin">
        <color rgb="FFFF0000"/>
      </bottom>
      <diagonal/>
    </border>
    <border>
      <left style="medium">
        <color rgb="FFFF0000"/>
      </left>
      <right style="thin">
        <color rgb="FFFF0000"/>
      </right>
      <top/>
      <bottom/>
      <diagonal/>
    </border>
    <border>
      <left style="medium">
        <color rgb="FFFF0000"/>
      </left>
      <right style="thin">
        <color rgb="FFFF0000"/>
      </right>
      <top style="medium">
        <color rgb="FFFF0000"/>
      </top>
      <bottom/>
      <diagonal/>
    </border>
    <border>
      <left/>
      <right style="thin">
        <color rgb="FFFF0000"/>
      </right>
      <top style="medium">
        <color rgb="FFFF0000"/>
      </top>
      <bottom/>
      <diagonal/>
    </border>
    <border>
      <left style="medium">
        <color rgb="FFFF0000"/>
      </left>
      <right/>
      <top/>
      <bottom/>
      <diagonal/>
    </border>
    <border>
      <left/>
      <right style="medium">
        <color rgb="FFFF0000"/>
      </right>
      <top/>
      <bottom/>
      <diagonal/>
    </border>
    <border>
      <left style="double">
        <color rgb="FFFF0000"/>
      </left>
      <right style="thin">
        <color rgb="FFFF0000"/>
      </right>
      <top style="thin">
        <color rgb="FFFF0000"/>
      </top>
      <bottom style="thin">
        <color rgb="FFFF0000"/>
      </bottom>
      <diagonal/>
    </border>
    <border>
      <left/>
      <right style="medium">
        <color rgb="FF990000"/>
      </right>
      <top/>
      <bottom/>
      <diagonal/>
    </border>
    <border>
      <left style="medium">
        <color rgb="FF990000"/>
      </left>
      <right/>
      <top/>
      <bottom/>
      <diagonal/>
    </border>
    <border>
      <left/>
      <right style="thin">
        <color rgb="FF00B050"/>
      </right>
      <top style="thin">
        <color rgb="FF00B050"/>
      </top>
      <bottom style="thin">
        <color rgb="FF00B050"/>
      </bottom>
      <diagonal/>
    </border>
    <border>
      <left style="thin">
        <color rgb="FF00B050"/>
      </left>
      <right style="medium">
        <color rgb="FF00B050"/>
      </right>
      <top style="medium">
        <color rgb="FF00B050"/>
      </top>
      <bottom/>
      <diagonal/>
    </border>
    <border>
      <left style="thin">
        <color rgb="FF990000"/>
      </left>
      <right style="thin">
        <color rgb="FF990000"/>
      </right>
      <top style="medium">
        <color rgb="FF990000"/>
      </top>
      <bottom style="thin">
        <color rgb="FFC00000"/>
      </bottom>
      <diagonal/>
    </border>
    <border>
      <left/>
      <right style="thin">
        <color rgb="FFFF0000"/>
      </right>
      <top style="thin">
        <color rgb="FFFF0000"/>
      </top>
      <bottom style="thin">
        <color rgb="FFFF0000"/>
      </bottom>
      <diagonal/>
    </border>
    <border>
      <left style="thin">
        <color rgb="FFC00000"/>
      </left>
      <right style="medium">
        <color rgb="FF990000"/>
      </right>
      <top style="thin">
        <color rgb="FFC00000"/>
      </top>
      <bottom style="medium">
        <color rgb="FF990000"/>
      </bottom>
      <diagonal/>
    </border>
    <border>
      <left style="double">
        <color rgb="FF990000"/>
      </left>
      <right/>
      <top style="thin">
        <color rgb="FF990000"/>
      </top>
      <bottom style="medium">
        <color rgb="FF990000"/>
      </bottom>
      <diagonal/>
    </border>
    <border>
      <left style="thin">
        <color indexed="64"/>
      </left>
      <right/>
      <top style="medium">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auto="1"/>
      </right>
      <top style="medium">
        <color auto="1"/>
      </top>
      <bottom/>
      <diagonal/>
    </border>
    <border diagonalUp="1" diagonalDown="1">
      <left/>
      <right style="thin">
        <color indexed="64"/>
      </right>
      <top/>
      <bottom style="thin">
        <color indexed="64"/>
      </bottom>
      <diagonal style="thin">
        <color indexed="64"/>
      </diagonal>
    </border>
    <border diagonalUp="1" diagonalDown="1">
      <left/>
      <right style="thin">
        <color indexed="64"/>
      </right>
      <top style="thin">
        <color indexed="64"/>
      </top>
      <bottom style="medium">
        <color indexed="64"/>
      </bottom>
      <diagonal style="thin">
        <color indexed="64"/>
      </diagonal>
    </border>
    <border>
      <left style="hair">
        <color indexed="64"/>
      </left>
      <right style="thin">
        <color auto="1"/>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right style="hair">
        <color indexed="64"/>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style="hair">
        <color indexed="64"/>
      </left>
      <right style="thin">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ck">
        <color indexed="64"/>
      </left>
      <right style="thin">
        <color indexed="64"/>
      </right>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bottom style="dotted">
        <color indexed="64"/>
      </bottom>
      <diagonal/>
    </border>
    <border>
      <left style="thin">
        <color indexed="64"/>
      </left>
      <right style="thick">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hair">
        <color indexed="64"/>
      </left>
      <right style="medium">
        <color indexed="64"/>
      </right>
      <top/>
      <bottom style="thin">
        <color indexed="64"/>
      </bottom>
      <diagonal/>
    </border>
    <border diagonalUp="1" diagonalDown="1">
      <left/>
      <right style="thin">
        <color indexed="64"/>
      </right>
      <top/>
      <bottom style="medium">
        <color indexed="64"/>
      </bottom>
      <diagonal style="thin">
        <color indexed="64"/>
      </diagonal>
    </border>
    <border>
      <left style="hair">
        <color indexed="64"/>
      </left>
      <right style="medium">
        <color indexed="64"/>
      </right>
      <top/>
      <bottom style="medium">
        <color indexed="64"/>
      </bottom>
      <diagonal/>
    </border>
  </borders>
  <cellStyleXfs count="4">
    <xf numFmtId="0" fontId="0" fillId="0" borderId="0">
      <alignment vertical="center"/>
    </xf>
    <xf numFmtId="0" fontId="20" fillId="0" borderId="0" applyNumberFormat="0" applyFill="0" applyBorder="0" applyAlignment="0" applyProtection="0">
      <alignment vertical="center"/>
    </xf>
    <xf numFmtId="0" fontId="39" fillId="0" borderId="0"/>
    <xf numFmtId="0" fontId="48" fillId="0" borderId="0"/>
  </cellStyleXfs>
  <cellXfs count="1051">
    <xf numFmtId="0" fontId="0" fillId="0" borderId="0" xfId="0">
      <alignment vertical="center"/>
    </xf>
    <xf numFmtId="0" fontId="4" fillId="0" borderId="0" xfId="0" applyFont="1">
      <alignment vertical="center"/>
    </xf>
    <xf numFmtId="0" fontId="7" fillId="0" borderId="0" xfId="0" applyFont="1">
      <alignment vertical="center"/>
    </xf>
    <xf numFmtId="0" fontId="7" fillId="2" borderId="0" xfId="0" applyFont="1" applyFill="1">
      <alignment vertical="center"/>
    </xf>
    <xf numFmtId="0" fontId="8" fillId="0" borderId="0" xfId="0" applyFont="1">
      <alignmen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9" fillId="0" borderId="0" xfId="0" applyFont="1">
      <alignmen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lignment vertical="center"/>
    </xf>
    <xf numFmtId="0" fontId="7" fillId="0" borderId="17" xfId="0" applyFont="1" applyBorder="1" applyAlignment="1">
      <alignment horizontal="center" vertical="center"/>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7" fillId="0" borderId="24" xfId="0" applyFont="1" applyBorder="1">
      <alignment vertical="center"/>
    </xf>
    <xf numFmtId="0" fontId="7" fillId="0" borderId="0" xfId="0" applyFont="1" applyAlignment="1">
      <alignment horizontal="center" vertical="center"/>
    </xf>
    <xf numFmtId="0" fontId="7" fillId="0" borderId="26" xfId="0" applyFont="1" applyBorder="1" applyAlignment="1">
      <alignment horizontal="center" vertical="center"/>
    </xf>
    <xf numFmtId="0" fontId="7" fillId="0" borderId="26" xfId="0" applyFont="1" applyBorder="1">
      <alignment vertical="center"/>
    </xf>
    <xf numFmtId="0" fontId="7" fillId="0" borderId="27" xfId="0" applyFont="1" applyBorder="1" applyAlignment="1">
      <alignment horizontal="center" vertical="center"/>
    </xf>
    <xf numFmtId="0" fontId="7" fillId="0" borderId="25" xfId="0" applyFont="1" applyBorder="1">
      <alignment vertical="center"/>
    </xf>
    <xf numFmtId="0" fontId="7" fillId="0" borderId="32" xfId="0" applyFont="1" applyBorder="1">
      <alignment vertical="center"/>
    </xf>
    <xf numFmtId="0" fontId="7" fillId="0" borderId="71" xfId="0" applyFont="1" applyBorder="1">
      <alignment vertical="center"/>
    </xf>
    <xf numFmtId="0" fontId="7" fillId="0" borderId="33" xfId="0" applyFont="1" applyBorder="1">
      <alignment vertical="center"/>
    </xf>
    <xf numFmtId="0" fontId="7" fillId="0" borderId="74" xfId="0" applyFont="1" applyBorder="1">
      <alignment vertical="center"/>
    </xf>
    <xf numFmtId="0" fontId="7" fillId="0" borderId="21" xfId="0" applyFont="1" applyBorder="1">
      <alignment vertical="center"/>
    </xf>
    <xf numFmtId="0" fontId="7" fillId="0" borderId="36" xfId="0" applyFont="1" applyBorder="1">
      <alignment vertical="center"/>
    </xf>
    <xf numFmtId="0" fontId="7" fillId="0" borderId="83" xfId="0" applyFont="1" applyBorder="1">
      <alignment vertical="center"/>
    </xf>
    <xf numFmtId="0" fontId="7" fillId="0" borderId="84" xfId="0" applyFont="1" applyBorder="1">
      <alignment vertical="center"/>
    </xf>
    <xf numFmtId="0" fontId="7" fillId="0" borderId="85" xfId="0" applyFont="1" applyBorder="1">
      <alignment vertical="center"/>
    </xf>
    <xf numFmtId="0" fontId="7" fillId="0" borderId="69" xfId="0" applyFont="1" applyBorder="1">
      <alignment vertical="center"/>
    </xf>
    <xf numFmtId="0" fontId="12" fillId="0" borderId="0" xfId="0" applyFont="1" applyAlignment="1">
      <alignment vertical="center" wrapText="1"/>
    </xf>
    <xf numFmtId="0" fontId="13" fillId="0" borderId="0" xfId="0" applyFont="1" applyAlignment="1">
      <alignment horizontal="centerContinuous"/>
    </xf>
    <xf numFmtId="0" fontId="13" fillId="0" borderId="0" xfId="0" applyFont="1" applyAlignment="1"/>
    <xf numFmtId="0" fontId="15" fillId="0" borderId="0" xfId="0" applyFont="1" applyAlignment="1">
      <alignment horizontal="center"/>
    </xf>
    <xf numFmtId="0" fontId="6" fillId="0" borderId="0" xfId="0" applyFont="1">
      <alignment vertical="center"/>
    </xf>
    <xf numFmtId="0" fontId="17" fillId="0" borderId="0" xfId="0" applyFont="1">
      <alignment vertical="center"/>
    </xf>
    <xf numFmtId="0" fontId="17" fillId="0" borderId="0" xfId="0" applyFont="1" applyAlignment="1">
      <alignment vertical="center" shrinkToFit="1"/>
    </xf>
    <xf numFmtId="0" fontId="5" fillId="0" borderId="0" xfId="0" applyFont="1" applyAlignment="1">
      <alignment vertical="center" shrinkToFit="1"/>
    </xf>
    <xf numFmtId="0" fontId="4" fillId="0" borderId="0" xfId="0" applyFont="1" applyAlignment="1">
      <alignment vertical="center" shrinkToFit="1"/>
    </xf>
    <xf numFmtId="0" fontId="21" fillId="0" borderId="0" xfId="0" applyFont="1">
      <alignment vertical="center"/>
    </xf>
    <xf numFmtId="0" fontId="22" fillId="0" borderId="0" xfId="0" applyFont="1" applyAlignment="1">
      <alignment horizontal="center" vertical="center"/>
    </xf>
    <xf numFmtId="0" fontId="24" fillId="0" borderId="0" xfId="0" applyFont="1" applyAlignment="1">
      <alignment horizontal="center"/>
    </xf>
    <xf numFmtId="0" fontId="21" fillId="0" borderId="7" xfId="0" applyFont="1" applyBorder="1" applyAlignment="1">
      <alignment horizontal="center" vertical="center"/>
    </xf>
    <xf numFmtId="0" fontId="21" fillId="0" borderId="12" xfId="0" applyFont="1" applyBorder="1" applyAlignment="1">
      <alignment horizontal="center" vertical="center"/>
    </xf>
    <xf numFmtId="0" fontId="21" fillId="0" borderId="0" xfId="0" applyFont="1" applyAlignment="1">
      <alignment horizontal="left" vertical="center"/>
    </xf>
    <xf numFmtId="0" fontId="31" fillId="0" borderId="0" xfId="0" applyFont="1" applyAlignment="1">
      <alignment vertical="center" wrapText="1"/>
    </xf>
    <xf numFmtId="0" fontId="33" fillId="0" borderId="0" xfId="0" applyFont="1" applyAlignment="1">
      <alignment vertical="center" wrapText="1"/>
    </xf>
    <xf numFmtId="0" fontId="34" fillId="0" borderId="0" xfId="0" applyFont="1">
      <alignment vertical="center"/>
    </xf>
    <xf numFmtId="0" fontId="34" fillId="0" borderId="0" xfId="0" applyFont="1" applyAlignment="1">
      <alignment horizontal="left" vertical="center"/>
    </xf>
    <xf numFmtId="0" fontId="35" fillId="0" borderId="0" xfId="0" applyFont="1">
      <alignment vertical="center"/>
    </xf>
    <xf numFmtId="0" fontId="36" fillId="0" borderId="0" xfId="0" applyFont="1">
      <alignment vertical="center"/>
    </xf>
    <xf numFmtId="0" fontId="40" fillId="0" borderId="0" xfId="2" applyFont="1" applyAlignment="1">
      <alignment horizontal="center" vertical="center"/>
    </xf>
    <xf numFmtId="0" fontId="40" fillId="0" borderId="0" xfId="2" applyFont="1" applyAlignment="1">
      <alignment vertical="center"/>
    </xf>
    <xf numFmtId="0" fontId="40" fillId="0" borderId="0" xfId="2" applyFont="1" applyAlignment="1">
      <alignment vertical="center" shrinkToFit="1"/>
    </xf>
    <xf numFmtId="0" fontId="26" fillId="0" borderId="28" xfId="0" applyFont="1" applyBorder="1" applyAlignment="1">
      <alignment horizontal="center" vertical="center" shrinkToFit="1"/>
    </xf>
    <xf numFmtId="0" fontId="26" fillId="0" borderId="29" xfId="0" applyFont="1" applyBorder="1" applyAlignment="1">
      <alignment horizontal="center" vertical="center"/>
    </xf>
    <xf numFmtId="0" fontId="26" fillId="0" borderId="45" xfId="0" applyFont="1" applyBorder="1" applyAlignment="1">
      <alignment horizontal="center" vertical="center" wrapText="1"/>
    </xf>
    <xf numFmtId="0" fontId="41" fillId="0" borderId="0" xfId="0" applyFont="1">
      <alignment vertical="center"/>
    </xf>
    <xf numFmtId="0" fontId="7" fillId="0" borderId="92" xfId="0" applyFont="1" applyBorder="1" applyAlignment="1">
      <alignment horizontal="center" vertical="center"/>
    </xf>
    <xf numFmtId="0" fontId="7" fillId="0" borderId="94" xfId="0" applyFont="1" applyBorder="1" applyAlignment="1">
      <alignment horizontal="center" vertical="center"/>
    </xf>
    <xf numFmtId="0" fontId="7" fillId="0" borderId="96" xfId="0" applyFont="1" applyBorder="1" applyAlignment="1">
      <alignment horizontal="center" vertical="center"/>
    </xf>
    <xf numFmtId="0" fontId="7" fillId="0" borderId="98" xfId="0" applyFont="1" applyBorder="1" applyAlignment="1">
      <alignment horizontal="center" vertical="center"/>
    </xf>
    <xf numFmtId="0" fontId="7" fillId="0" borderId="100" xfId="0" applyFont="1" applyBorder="1" applyAlignment="1">
      <alignment horizontal="center" vertical="center"/>
    </xf>
    <xf numFmtId="0" fontId="7" fillId="0" borderId="101" xfId="0" applyFont="1" applyBorder="1" applyAlignment="1">
      <alignment horizontal="center" vertical="center"/>
    </xf>
    <xf numFmtId="0" fontId="7" fillId="0" borderId="102" xfId="0" applyFont="1" applyBorder="1" applyAlignment="1">
      <alignment horizontal="center" vertical="center"/>
    </xf>
    <xf numFmtId="0" fontId="7" fillId="0" borderId="88" xfId="0" applyFont="1" applyBorder="1" applyAlignment="1">
      <alignment horizontal="center" vertical="center"/>
    </xf>
    <xf numFmtId="0" fontId="7" fillId="0" borderId="105" xfId="0" applyFont="1" applyBorder="1" applyAlignment="1">
      <alignment horizontal="center" vertical="center"/>
    </xf>
    <xf numFmtId="0" fontId="7" fillId="2" borderId="106" xfId="0" applyFont="1" applyFill="1" applyBorder="1" applyAlignment="1" applyProtection="1">
      <alignment horizontal="center" vertical="center" shrinkToFit="1"/>
      <protection locked="0"/>
    </xf>
    <xf numFmtId="0" fontId="7" fillId="2" borderId="107" xfId="0" applyFont="1" applyFill="1" applyBorder="1" applyAlignment="1" applyProtection="1">
      <alignment horizontal="center" vertical="center" shrinkToFit="1"/>
      <protection locked="0"/>
    </xf>
    <xf numFmtId="0" fontId="7" fillId="0" borderId="89" xfId="0" applyFont="1" applyBorder="1">
      <alignment vertical="center"/>
    </xf>
    <xf numFmtId="0" fontId="7" fillId="2" borderId="109" xfId="0" applyFont="1" applyFill="1" applyBorder="1" applyAlignment="1" applyProtection="1">
      <alignment horizontal="center" vertical="center" shrinkToFit="1"/>
      <protection locked="0"/>
    </xf>
    <xf numFmtId="0" fontId="7" fillId="0" borderId="83" xfId="0" applyFont="1" applyBorder="1" applyAlignment="1">
      <alignment horizontal="center" vertical="center"/>
    </xf>
    <xf numFmtId="0" fontId="7" fillId="2" borderId="111"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shrinkToFit="1"/>
      <protection locked="0"/>
    </xf>
    <xf numFmtId="0" fontId="7" fillId="2" borderId="112" xfId="0" applyFont="1" applyFill="1" applyBorder="1" applyAlignment="1" applyProtection="1">
      <alignment horizontal="center" vertical="center" shrinkToFit="1"/>
      <protection locked="0"/>
    </xf>
    <xf numFmtId="0" fontId="7" fillId="0" borderId="88" xfId="0" applyFont="1" applyBorder="1">
      <alignment vertical="center"/>
    </xf>
    <xf numFmtId="0" fontId="43" fillId="0" borderId="15" xfId="0" applyFont="1" applyBorder="1" applyAlignment="1">
      <alignment horizontal="center" vertical="center"/>
    </xf>
    <xf numFmtId="0" fontId="43" fillId="0" borderId="22" xfId="0" applyFont="1" applyBorder="1" applyAlignment="1">
      <alignment horizontal="center" vertical="center"/>
    </xf>
    <xf numFmtId="0" fontId="21" fillId="0" borderId="11" xfId="0" applyFont="1" applyBorder="1" applyAlignment="1">
      <alignment horizontal="center" vertical="center"/>
    </xf>
    <xf numFmtId="0" fontId="45" fillId="0" borderId="0" xfId="0" applyFont="1" applyAlignment="1">
      <alignment horizontal="center" vertical="center"/>
    </xf>
    <xf numFmtId="0" fontId="7" fillId="0" borderId="0" xfId="0" applyFont="1" applyAlignment="1">
      <alignment horizontal="center" vertical="center" shrinkToFit="1"/>
    </xf>
    <xf numFmtId="0" fontId="11" fillId="4" borderId="0" xfId="0" applyFont="1" applyFill="1" applyAlignment="1">
      <alignment horizontal="center" vertical="center" shrinkToFit="1"/>
    </xf>
    <xf numFmtId="49" fontId="11" fillId="4" borderId="0" xfId="0" applyNumberFormat="1" applyFont="1" applyFill="1" applyAlignment="1">
      <alignment horizontal="center" vertical="center" shrinkToFit="1"/>
    </xf>
    <xf numFmtId="0" fontId="41" fillId="0" borderId="0" xfId="0" applyFont="1" applyAlignment="1">
      <alignment horizontal="center" vertical="center"/>
    </xf>
    <xf numFmtId="0" fontId="21" fillId="0" borderId="10" xfId="0" applyFont="1" applyBorder="1">
      <alignment vertical="center"/>
    </xf>
    <xf numFmtId="0" fontId="26" fillId="0" borderId="46" xfId="0" applyFont="1" applyBorder="1" applyAlignment="1">
      <alignment horizontal="center" vertical="center" wrapText="1"/>
    </xf>
    <xf numFmtId="0" fontId="46" fillId="0" borderId="0" xfId="0" applyFont="1">
      <alignment vertical="center"/>
    </xf>
    <xf numFmtId="0" fontId="7" fillId="0" borderId="24" xfId="0" applyFont="1" applyBorder="1" applyAlignment="1">
      <alignment horizontal="center" vertical="center"/>
    </xf>
    <xf numFmtId="0" fontId="10" fillId="0" borderId="5" xfId="0" applyFont="1" applyBorder="1" applyAlignment="1">
      <alignment horizontal="center" vertical="center"/>
    </xf>
    <xf numFmtId="0" fontId="10" fillId="0" borderId="130" xfId="0" applyFont="1" applyBorder="1" applyAlignment="1">
      <alignment horizontal="center" vertical="center"/>
    </xf>
    <xf numFmtId="0" fontId="10" fillId="0" borderId="131" xfId="0" applyFont="1" applyBorder="1" applyAlignment="1">
      <alignment horizontal="center" vertical="center"/>
    </xf>
    <xf numFmtId="0" fontId="45" fillId="0" borderId="0" xfId="0" applyFont="1" applyAlignment="1">
      <alignment horizontal="center" vertical="center" shrinkToFit="1"/>
    </xf>
    <xf numFmtId="0" fontId="44" fillId="0" borderId="0" xfId="0" applyFont="1" applyAlignment="1">
      <alignment horizontal="center" vertical="center"/>
    </xf>
    <xf numFmtId="0" fontId="7" fillId="0" borderId="19" xfId="0" applyFont="1" applyBorder="1" applyAlignment="1">
      <alignment horizontal="center" vertical="center"/>
    </xf>
    <xf numFmtId="0" fontId="11" fillId="0" borderId="26" xfId="0" applyFont="1" applyBorder="1" applyAlignment="1">
      <alignment horizontal="center" vertical="center"/>
    </xf>
    <xf numFmtId="14" fontId="7" fillId="0" borderId="27" xfId="0" applyNumberFormat="1" applyFont="1" applyBorder="1" applyAlignment="1">
      <alignment horizontal="center" vertical="center"/>
    </xf>
    <xf numFmtId="0" fontId="43" fillId="0" borderId="4" xfId="0" applyFont="1" applyBorder="1" applyAlignment="1">
      <alignment horizontal="center" vertical="center"/>
    </xf>
    <xf numFmtId="0" fontId="43" fillId="0" borderId="81" xfId="0" applyFont="1" applyBorder="1" applyAlignment="1">
      <alignment horizontal="center" vertical="center"/>
    </xf>
    <xf numFmtId="14" fontId="43" fillId="0" borderId="139" xfId="0" applyNumberFormat="1" applyFont="1" applyBorder="1" applyAlignment="1">
      <alignment horizontal="center" vertical="center"/>
    </xf>
    <xf numFmtId="0" fontId="43" fillId="0" borderId="99" xfId="0" applyFont="1" applyBorder="1" applyAlignment="1">
      <alignment horizontal="center" vertical="center"/>
    </xf>
    <xf numFmtId="0" fontId="43" fillId="0" borderId="103" xfId="0" applyFont="1" applyBorder="1" applyAlignment="1">
      <alignment horizontal="center" vertical="center"/>
    </xf>
    <xf numFmtId="0" fontId="43" fillId="0" borderId="95" xfId="0" applyFont="1" applyBorder="1" applyAlignment="1">
      <alignment horizontal="center" vertical="center"/>
    </xf>
    <xf numFmtId="0" fontId="43" fillId="0" borderId="140" xfId="0" applyFont="1" applyBorder="1" applyAlignment="1">
      <alignment horizontal="center" vertical="center"/>
    </xf>
    <xf numFmtId="0" fontId="43" fillId="0" borderId="97" xfId="0" applyFont="1" applyBorder="1" applyAlignment="1">
      <alignment horizontal="center" vertical="center"/>
    </xf>
    <xf numFmtId="0" fontId="9" fillId="0" borderId="88" xfId="0" applyFont="1" applyBorder="1">
      <alignment vertical="center"/>
    </xf>
    <xf numFmtId="0" fontId="11" fillId="0" borderId="114" xfId="0" applyFont="1" applyBorder="1" applyAlignment="1">
      <alignment horizontal="center" vertical="center"/>
    </xf>
    <xf numFmtId="0" fontId="7" fillId="0" borderId="66" xfId="0" applyFont="1" applyBorder="1">
      <alignment vertical="center"/>
    </xf>
    <xf numFmtId="176" fontId="7" fillId="2" borderId="93" xfId="0" applyNumberFormat="1" applyFont="1" applyFill="1" applyBorder="1" applyAlignment="1" applyProtection="1">
      <alignment horizontal="center" vertical="center"/>
      <protection locked="0"/>
    </xf>
    <xf numFmtId="176" fontId="7" fillId="2" borderId="95" xfId="0" applyNumberFormat="1" applyFont="1" applyFill="1" applyBorder="1" applyAlignment="1" applyProtection="1">
      <alignment horizontal="center" vertical="center"/>
      <protection locked="0"/>
    </xf>
    <xf numFmtId="0" fontId="6" fillId="0" borderId="0" xfId="3" applyFont="1"/>
    <xf numFmtId="0" fontId="4" fillId="0" borderId="0" xfId="3" applyFont="1" applyAlignment="1">
      <alignment vertical="center"/>
    </xf>
    <xf numFmtId="0" fontId="17" fillId="0" borderId="0" xfId="3" applyFont="1" applyAlignment="1">
      <alignment vertical="center"/>
    </xf>
    <xf numFmtId="0" fontId="17" fillId="0" borderId="89" xfId="3" applyFont="1" applyBorder="1" applyAlignment="1">
      <alignment vertical="center"/>
    </xf>
    <xf numFmtId="0" fontId="6" fillId="0" borderId="0" xfId="3" applyFont="1" applyAlignment="1">
      <alignment vertical="center"/>
    </xf>
    <xf numFmtId="0" fontId="4" fillId="0" borderId="0" xfId="3" applyFont="1"/>
    <xf numFmtId="0" fontId="46" fillId="0" borderId="143" xfId="3" applyFont="1" applyBorder="1" applyAlignment="1">
      <alignment horizontal="center" vertical="distributed" textRotation="255"/>
    </xf>
    <xf numFmtId="0" fontId="46" fillId="0" borderId="143" xfId="3" applyFont="1" applyBorder="1" applyAlignment="1">
      <alignment vertical="distributed" textRotation="255"/>
    </xf>
    <xf numFmtId="0" fontId="46" fillId="0" borderId="144" xfId="3" applyFont="1" applyBorder="1" applyAlignment="1">
      <alignment vertical="distributed" textRotation="255"/>
    </xf>
    <xf numFmtId="0" fontId="6" fillId="0" borderId="137" xfId="3" applyFont="1" applyBorder="1" applyAlignment="1">
      <alignment vertical="center"/>
    </xf>
    <xf numFmtId="0" fontId="6" fillId="0" borderId="146" xfId="3" applyFont="1" applyBorder="1" applyAlignment="1">
      <alignment vertical="center"/>
    </xf>
    <xf numFmtId="0" fontId="6" fillId="0" borderId="147" xfId="3" applyFont="1" applyBorder="1" applyAlignment="1">
      <alignment horizontal="center" vertical="center"/>
    </xf>
    <xf numFmtId="0" fontId="6" fillId="0" borderId="0" xfId="3" applyFont="1" applyAlignment="1">
      <alignment horizontal="left" vertical="center"/>
    </xf>
    <xf numFmtId="0" fontId="6" fillId="0" borderId="0" xfId="3" applyFont="1" applyAlignment="1">
      <alignment horizontal="center" vertical="center"/>
    </xf>
    <xf numFmtId="0" fontId="49" fillId="0" borderId="0" xfId="3" applyFont="1" applyAlignment="1">
      <alignment vertical="center"/>
    </xf>
    <xf numFmtId="0" fontId="46" fillId="0" borderId="0" xfId="3" applyFont="1" applyAlignment="1">
      <alignment vertical="center"/>
    </xf>
    <xf numFmtId="0" fontId="52" fillId="0" borderId="0" xfId="3" applyFont="1"/>
    <xf numFmtId="0" fontId="53" fillId="0" borderId="0" xfId="3" applyFont="1" applyAlignment="1">
      <alignment vertical="center"/>
    </xf>
    <xf numFmtId="0" fontId="54" fillId="0" borderId="0" xfId="3" applyFont="1" applyAlignment="1">
      <alignment vertical="center"/>
    </xf>
    <xf numFmtId="0" fontId="56" fillId="0" borderId="154" xfId="3" applyFont="1" applyBorder="1" applyAlignment="1">
      <alignment vertical="distributed" textRotation="255"/>
    </xf>
    <xf numFmtId="0" fontId="56" fillId="0" borderId="155" xfId="3" applyFont="1" applyBorder="1" applyAlignment="1">
      <alignment vertical="distributed" textRotation="255"/>
    </xf>
    <xf numFmtId="0" fontId="52" fillId="0" borderId="160" xfId="3" applyFont="1" applyBorder="1" applyAlignment="1">
      <alignment horizontal="center" vertical="center"/>
    </xf>
    <xf numFmtId="0" fontId="51" fillId="0" borderId="171" xfId="3" applyFont="1" applyBorder="1" applyAlignment="1">
      <alignment horizontal="center" vertical="center"/>
    </xf>
    <xf numFmtId="0" fontId="52" fillId="0" borderId="0" xfId="3" applyFont="1" applyAlignment="1">
      <alignment vertical="center"/>
    </xf>
    <xf numFmtId="0" fontId="57" fillId="0" borderId="0" xfId="3" applyFont="1" applyAlignment="1">
      <alignment vertical="center"/>
    </xf>
    <xf numFmtId="0" fontId="56" fillId="0" borderId="0" xfId="3" applyFont="1" applyAlignment="1">
      <alignment vertical="center"/>
    </xf>
    <xf numFmtId="0" fontId="59" fillId="0" borderId="0" xfId="3" applyFont="1"/>
    <xf numFmtId="0" fontId="60" fillId="0" borderId="0" xfId="3" applyFont="1" applyAlignment="1">
      <alignment vertical="center"/>
    </xf>
    <xf numFmtId="0" fontId="61" fillId="0" borderId="0" xfId="3" applyFont="1" applyAlignment="1">
      <alignment vertical="center"/>
    </xf>
    <xf numFmtId="0" fontId="59" fillId="0" borderId="0" xfId="3" applyFont="1" applyAlignment="1">
      <alignment vertical="center"/>
    </xf>
    <xf numFmtId="0" fontId="63" fillId="0" borderId="183" xfId="3" applyFont="1" applyBorder="1" applyAlignment="1">
      <alignment vertical="distributed" textRotation="255"/>
    </xf>
    <xf numFmtId="0" fontId="63" fillId="0" borderId="184" xfId="3" applyFont="1" applyBorder="1" applyAlignment="1">
      <alignment vertical="distributed" textRotation="255"/>
    </xf>
    <xf numFmtId="0" fontId="59" fillId="0" borderId="190" xfId="3" applyFont="1" applyBorder="1" applyAlignment="1">
      <alignment vertical="center"/>
    </xf>
    <xf numFmtId="0" fontId="59" fillId="0" borderId="195" xfId="3" applyFont="1" applyBorder="1" applyAlignment="1">
      <alignment horizontal="center" vertical="center"/>
    </xf>
    <xf numFmtId="0" fontId="51" fillId="0" borderId="211" xfId="3" applyFont="1" applyBorder="1" applyAlignment="1">
      <alignment horizontal="center" vertical="center"/>
    </xf>
    <xf numFmtId="0" fontId="64" fillId="0" borderId="0" xfId="3" applyFont="1" applyAlignment="1">
      <alignment vertical="center"/>
    </xf>
    <xf numFmtId="0" fontId="63" fillId="0" borderId="0" xfId="3" applyFont="1" applyAlignment="1">
      <alignment vertical="center"/>
    </xf>
    <xf numFmtId="0" fontId="66" fillId="0" borderId="0" xfId="3" applyFont="1"/>
    <xf numFmtId="0" fontId="41" fillId="0" borderId="0" xfId="3" applyFont="1" applyAlignment="1">
      <alignment vertical="center"/>
    </xf>
    <xf numFmtId="0" fontId="67" fillId="0" borderId="0" xfId="3" applyFont="1" applyAlignment="1">
      <alignment vertical="center"/>
    </xf>
    <xf numFmtId="0" fontId="66" fillId="0" borderId="0" xfId="3" applyFont="1" applyAlignment="1">
      <alignment vertical="center"/>
    </xf>
    <xf numFmtId="0" fontId="69" fillId="0" borderId="220" xfId="3" applyFont="1" applyBorder="1" applyAlignment="1">
      <alignment vertical="distributed" textRotation="255"/>
    </xf>
    <xf numFmtId="0" fontId="69" fillId="0" borderId="221" xfId="3" applyFont="1" applyBorder="1" applyAlignment="1">
      <alignment vertical="distributed" textRotation="255"/>
    </xf>
    <xf numFmtId="0" fontId="66" fillId="0" borderId="227" xfId="3" applyFont="1" applyBorder="1" applyAlignment="1">
      <alignment vertical="center"/>
    </xf>
    <xf numFmtId="0" fontId="66" fillId="0" borderId="228" xfId="3" applyFont="1" applyBorder="1" applyAlignment="1">
      <alignment vertical="center"/>
    </xf>
    <xf numFmtId="0" fontId="66" fillId="0" borderId="232" xfId="3" applyFont="1" applyBorder="1" applyAlignment="1">
      <alignment horizontal="center" vertical="center"/>
    </xf>
    <xf numFmtId="0" fontId="51" fillId="0" borderId="249" xfId="3" applyFont="1" applyBorder="1" applyAlignment="1">
      <alignment horizontal="center" vertical="center"/>
    </xf>
    <xf numFmtId="0" fontId="51" fillId="0" borderId="252" xfId="3" applyFont="1" applyBorder="1" applyAlignment="1">
      <alignment horizontal="center" vertical="center"/>
    </xf>
    <xf numFmtId="0" fontId="70" fillId="0" borderId="0" xfId="3" applyFont="1" applyAlignment="1">
      <alignment vertical="center"/>
    </xf>
    <xf numFmtId="0" fontId="7" fillId="0" borderId="68" xfId="0" applyFont="1" applyBorder="1" applyAlignment="1">
      <alignment horizontal="center" vertical="center"/>
    </xf>
    <xf numFmtId="0" fontId="7" fillId="0" borderId="12" xfId="0" applyFont="1" applyBorder="1" applyAlignment="1">
      <alignment horizontal="center" vertical="center"/>
    </xf>
    <xf numFmtId="0" fontId="7" fillId="0" borderId="80" xfId="0" applyFont="1" applyBorder="1" applyAlignment="1">
      <alignment horizontal="center" vertical="center"/>
    </xf>
    <xf numFmtId="0" fontId="7" fillId="0" borderId="259" xfId="0" applyFont="1" applyBorder="1">
      <alignment vertical="center"/>
    </xf>
    <xf numFmtId="0" fontId="7" fillId="0" borderId="260" xfId="0" applyFont="1" applyBorder="1">
      <alignment vertical="center"/>
    </xf>
    <xf numFmtId="0" fontId="11" fillId="0" borderId="129" xfId="0" applyFont="1" applyBorder="1" applyAlignment="1">
      <alignment horizontal="center" vertical="center"/>
    </xf>
    <xf numFmtId="0" fontId="7" fillId="0" borderId="261" xfId="0" applyFont="1" applyBorder="1" applyAlignment="1">
      <alignment horizontal="center" vertical="center"/>
    </xf>
    <xf numFmtId="0" fontId="51" fillId="0" borderId="13" xfId="3" applyFont="1" applyBorder="1" applyAlignment="1">
      <alignment horizontal="center" vertical="center"/>
    </xf>
    <xf numFmtId="0" fontId="7" fillId="0" borderId="142" xfId="0" applyFont="1" applyBorder="1" applyAlignment="1">
      <alignment horizontal="center" vertical="center"/>
    </xf>
    <xf numFmtId="0" fontId="51" fillId="0" borderId="15" xfId="3" applyFont="1" applyBorder="1" applyAlignment="1">
      <alignment horizontal="center" vertical="center"/>
    </xf>
    <xf numFmtId="0" fontId="51" fillId="0" borderId="149" xfId="3" applyFont="1" applyBorder="1" applyAlignment="1">
      <alignment horizontal="center" vertical="center" shrinkToFit="1"/>
    </xf>
    <xf numFmtId="0" fontId="51" fillId="0" borderId="152" xfId="3" applyFont="1" applyBorder="1" applyAlignment="1">
      <alignment horizontal="center" vertical="center" shrinkToFit="1"/>
    </xf>
    <xf numFmtId="49" fontId="7" fillId="2" borderId="264" xfId="0" applyNumberFormat="1" applyFont="1" applyFill="1" applyBorder="1" applyAlignment="1" applyProtection="1">
      <alignment horizontal="center" vertical="center" shrinkToFit="1"/>
      <protection locked="0"/>
    </xf>
    <xf numFmtId="49" fontId="7" fillId="2" borderId="25" xfId="0" applyNumberFormat="1" applyFont="1" applyFill="1" applyBorder="1" applyAlignment="1" applyProtection="1">
      <alignment horizontal="center" vertical="center" shrinkToFit="1"/>
      <protection locked="0"/>
    </xf>
    <xf numFmtId="0" fontId="63" fillId="0" borderId="188" xfId="3" applyFont="1" applyBorder="1" applyAlignment="1">
      <alignment horizontal="center" vertical="distributed" textRotation="255"/>
    </xf>
    <xf numFmtId="0" fontId="63" fillId="0" borderId="188" xfId="3" applyFont="1" applyBorder="1" applyAlignment="1">
      <alignment vertical="distributed" textRotation="255"/>
    </xf>
    <xf numFmtId="0" fontId="69" fillId="0" borderId="225" xfId="3" applyFont="1" applyBorder="1" applyAlignment="1">
      <alignment horizontal="center" vertical="distributed" textRotation="255"/>
    </xf>
    <xf numFmtId="0" fontId="69" fillId="0" borderId="225" xfId="3" applyFont="1" applyBorder="1" applyAlignment="1">
      <alignment vertical="distributed" textRotation="255"/>
    </xf>
    <xf numFmtId="0" fontId="6" fillId="0" borderId="22" xfId="3" applyFont="1" applyBorder="1" applyAlignment="1">
      <alignment horizontal="center" vertical="center"/>
    </xf>
    <xf numFmtId="0" fontId="52" fillId="0" borderId="284" xfId="3" applyFont="1" applyBorder="1" applyAlignment="1">
      <alignment horizontal="center" vertical="center"/>
    </xf>
    <xf numFmtId="0" fontId="59" fillId="0" borderId="288" xfId="3" applyFont="1" applyBorder="1" applyAlignment="1">
      <alignment horizontal="center" vertical="center"/>
    </xf>
    <xf numFmtId="0" fontId="66" fillId="0" borderId="245" xfId="3" applyFont="1" applyBorder="1" applyAlignment="1">
      <alignment horizontal="center" vertical="center"/>
    </xf>
    <xf numFmtId="0" fontId="51" fillId="0" borderId="171" xfId="3" applyFont="1" applyBorder="1" applyAlignment="1">
      <alignment horizontal="center" vertical="center" shrinkToFit="1"/>
    </xf>
    <xf numFmtId="0" fontId="51" fillId="0" borderId="174" xfId="3" applyFont="1" applyBorder="1" applyAlignment="1">
      <alignment horizontal="center" vertical="center" shrinkToFit="1"/>
    </xf>
    <xf numFmtId="0" fontId="51" fillId="0" borderId="249" xfId="3" applyFont="1" applyBorder="1" applyAlignment="1">
      <alignment horizontal="center" vertical="center" shrinkToFit="1"/>
    </xf>
    <xf numFmtId="0" fontId="51" fillId="0" borderId="253" xfId="3" applyFont="1" applyBorder="1" applyAlignment="1">
      <alignment horizontal="center" vertical="center" shrinkToFit="1"/>
    </xf>
    <xf numFmtId="0" fontId="51" fillId="0" borderId="211" xfId="3" applyFont="1" applyBorder="1" applyAlignment="1">
      <alignment horizontal="center" vertical="center" shrinkToFit="1"/>
    </xf>
    <xf numFmtId="0" fontId="51" fillId="0" borderId="202" xfId="3" applyFont="1" applyBorder="1" applyAlignment="1">
      <alignment horizontal="center" vertical="center" shrinkToFit="1"/>
    </xf>
    <xf numFmtId="0" fontId="51" fillId="0" borderId="236" xfId="3" applyFont="1" applyBorder="1" applyAlignment="1">
      <alignment horizontal="center" vertical="center" shrinkToFit="1"/>
    </xf>
    <xf numFmtId="0" fontId="51" fillId="0" borderId="243" xfId="3" applyFont="1" applyBorder="1" applyAlignment="1">
      <alignment vertical="center" shrinkToFit="1"/>
    </xf>
    <xf numFmtId="0" fontId="51" fillId="0" borderId="243" xfId="3" applyFont="1" applyBorder="1" applyAlignment="1">
      <alignment horizontal="center" vertical="center" shrinkToFit="1"/>
    </xf>
    <xf numFmtId="0" fontId="51" fillId="0" borderId="251" xfId="3" applyFont="1" applyBorder="1" applyAlignment="1">
      <alignment horizontal="center" vertical="center" shrinkToFit="1"/>
    </xf>
    <xf numFmtId="0" fontId="51" fillId="0" borderId="256" xfId="3" applyFont="1" applyBorder="1" applyAlignment="1">
      <alignment horizontal="center" vertical="center" shrinkToFit="1"/>
    </xf>
    <xf numFmtId="0" fontId="51" fillId="0" borderId="165" xfId="3" applyFont="1" applyBorder="1" applyAlignment="1">
      <alignment horizontal="center" vertical="center" shrinkToFit="1"/>
    </xf>
    <xf numFmtId="0" fontId="51" fillId="0" borderId="207" xfId="3" applyFont="1" applyBorder="1" applyAlignment="1">
      <alignment vertical="center" shrinkToFit="1"/>
    </xf>
    <xf numFmtId="0" fontId="51" fillId="0" borderId="207" xfId="3" applyFont="1" applyBorder="1" applyAlignment="1">
      <alignment horizontal="center" vertical="center" shrinkToFit="1"/>
    </xf>
    <xf numFmtId="0" fontId="51" fillId="0" borderId="163" xfId="3" applyFont="1" applyBorder="1" applyAlignment="1">
      <alignment horizontal="center" vertical="center" shrinkToFit="1"/>
    </xf>
    <xf numFmtId="0" fontId="51" fillId="0" borderId="163" xfId="3" applyFont="1" applyBorder="1" applyAlignment="1">
      <alignment vertical="center" shrinkToFit="1"/>
    </xf>
    <xf numFmtId="0" fontId="51" fillId="0" borderId="179" xfId="3" applyFont="1" applyBorder="1" applyAlignment="1">
      <alignment horizontal="center" vertical="center" shrinkToFit="1"/>
    </xf>
    <xf numFmtId="0" fontId="26"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distributed" vertical="center" indent="1" shrinkToFit="1"/>
    </xf>
    <xf numFmtId="0" fontId="21" fillId="0" borderId="10" xfId="0" applyFont="1" applyBorder="1" applyAlignment="1">
      <alignment horizontal="left" vertical="center"/>
    </xf>
    <xf numFmtId="0" fontId="7" fillId="5" borderId="132" xfId="0" applyFont="1" applyFill="1" applyBorder="1" applyAlignment="1" applyProtection="1">
      <alignment horizontal="center" vertical="center"/>
      <protection locked="0"/>
    </xf>
    <xf numFmtId="0" fontId="7" fillId="5" borderId="107" xfId="0" applyFont="1" applyFill="1" applyBorder="1" applyAlignment="1" applyProtection="1">
      <alignment horizontal="center" vertical="center"/>
      <protection locked="0"/>
    </xf>
    <xf numFmtId="0" fontId="7" fillId="5" borderId="14" xfId="0" applyFont="1" applyFill="1" applyBorder="1" applyAlignment="1" applyProtection="1">
      <alignment horizontal="center" vertical="center" shrinkToFit="1"/>
      <protection locked="0"/>
    </xf>
    <xf numFmtId="0" fontId="7" fillId="5" borderId="16" xfId="0" applyFont="1" applyFill="1" applyBorder="1" applyAlignment="1" applyProtection="1">
      <alignment horizontal="center" vertical="center" shrinkToFit="1"/>
      <protection locked="0"/>
    </xf>
    <xf numFmtId="0" fontId="74" fillId="0" borderId="0" xfId="0" applyFont="1" applyAlignment="1">
      <alignment horizontal="right" vertical="center"/>
    </xf>
    <xf numFmtId="0" fontId="74" fillId="0" borderId="0" xfId="0" applyFont="1">
      <alignment vertical="center"/>
    </xf>
    <xf numFmtId="0" fontId="7" fillId="0" borderId="319" xfId="0" applyFont="1" applyBorder="1" applyAlignment="1">
      <alignment horizontal="center" vertical="center"/>
    </xf>
    <xf numFmtId="0" fontId="7" fillId="0" borderId="320" xfId="0" applyFont="1" applyBorder="1" applyAlignment="1">
      <alignment horizontal="center" vertical="center"/>
    </xf>
    <xf numFmtId="0" fontId="7" fillId="0" borderId="31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31" xfId="0" applyFont="1" applyBorder="1" applyAlignment="1">
      <alignment horizontal="center" vertical="center" wrapText="1"/>
    </xf>
    <xf numFmtId="0" fontId="7" fillId="0" borderId="43" xfId="0" applyFont="1" applyBorder="1" applyAlignment="1">
      <alignment horizontal="center" vertical="center" wrapText="1"/>
    </xf>
    <xf numFmtId="0" fontId="10" fillId="0" borderId="332" xfId="0" applyFont="1" applyBorder="1" applyAlignment="1">
      <alignment horizontal="center" vertical="center"/>
    </xf>
    <xf numFmtId="0" fontId="7" fillId="5" borderId="106" xfId="0" applyFont="1" applyFill="1" applyBorder="1" applyAlignment="1" applyProtection="1">
      <alignment horizontal="center" vertical="center" shrinkToFit="1"/>
      <protection locked="0"/>
    </xf>
    <xf numFmtId="0" fontId="7" fillId="0" borderId="35" xfId="0" applyFont="1" applyBorder="1" applyAlignment="1">
      <alignment horizontal="center" vertical="center"/>
    </xf>
    <xf numFmtId="0" fontId="7" fillId="0" borderId="47" xfId="0" applyFont="1" applyBorder="1" applyAlignment="1">
      <alignment horizontal="center" vertical="center"/>
    </xf>
    <xf numFmtId="0" fontId="7" fillId="5" borderId="321" xfId="0" applyFont="1" applyFill="1" applyBorder="1" applyAlignment="1" applyProtection="1">
      <alignment horizontal="center" vertical="center" shrinkToFit="1"/>
      <protection locked="0"/>
    </xf>
    <xf numFmtId="0" fontId="7" fillId="2" borderId="323" xfId="0" applyFont="1" applyFill="1" applyBorder="1" applyAlignment="1" applyProtection="1">
      <alignment horizontal="center" vertical="center"/>
      <protection locked="0"/>
    </xf>
    <xf numFmtId="0" fontId="7" fillId="2" borderId="325" xfId="0" applyFont="1" applyFill="1" applyBorder="1" applyAlignment="1" applyProtection="1">
      <alignment horizontal="center" vertical="center"/>
      <protection locked="0"/>
    </xf>
    <xf numFmtId="0" fontId="7" fillId="2" borderId="326" xfId="0" applyFont="1" applyFill="1" applyBorder="1" applyAlignment="1" applyProtection="1">
      <alignment horizontal="center" vertical="center" shrinkToFit="1"/>
      <protection locked="0"/>
    </xf>
    <xf numFmtId="0" fontId="7" fillId="2" borderId="327" xfId="0" applyFont="1" applyFill="1" applyBorder="1" applyAlignment="1" applyProtection="1">
      <alignment horizontal="center" vertical="center" shrinkToFit="1"/>
      <protection locked="0"/>
    </xf>
    <xf numFmtId="0" fontId="7" fillId="2" borderId="333" xfId="0" applyFont="1" applyFill="1" applyBorder="1" applyAlignment="1" applyProtection="1">
      <alignment horizontal="center" vertical="center" shrinkToFit="1"/>
      <protection locked="0"/>
    </xf>
    <xf numFmtId="0" fontId="7" fillId="5" borderId="326" xfId="0" applyFont="1" applyFill="1" applyBorder="1" applyAlignment="1" applyProtection="1">
      <alignment horizontal="center" vertical="center" shrinkToFit="1"/>
      <protection locked="0"/>
    </xf>
    <xf numFmtId="0" fontId="7" fillId="5" borderId="328" xfId="0" applyFont="1" applyFill="1" applyBorder="1" applyAlignment="1" applyProtection="1">
      <alignment horizontal="center" vertical="center"/>
      <protection locked="0"/>
    </xf>
    <xf numFmtId="0" fontId="7" fillId="5" borderId="327" xfId="0" applyFont="1" applyFill="1" applyBorder="1" applyAlignment="1" applyProtection="1">
      <alignment horizontal="center" vertical="center"/>
      <protection locked="0"/>
    </xf>
    <xf numFmtId="0" fontId="7" fillId="5" borderId="329" xfId="0" applyFont="1" applyFill="1" applyBorder="1" applyAlignment="1" applyProtection="1">
      <alignment horizontal="center" vertical="center" shrinkToFit="1"/>
      <protection locked="0"/>
    </xf>
    <xf numFmtId="0" fontId="7" fillId="5" borderId="326" xfId="0" applyFont="1" applyFill="1" applyBorder="1" applyAlignment="1" applyProtection="1">
      <alignment horizontal="center" vertical="center"/>
      <protection locked="0"/>
    </xf>
    <xf numFmtId="0" fontId="43" fillId="0" borderId="14" xfId="0" applyFont="1" applyBorder="1" applyAlignment="1">
      <alignment horizontal="center" vertical="center" shrinkToFit="1"/>
    </xf>
    <xf numFmtId="0" fontId="7" fillId="5" borderId="330" xfId="0" applyFont="1" applyFill="1" applyBorder="1" applyAlignment="1" applyProtection="1">
      <alignment horizontal="center" vertical="center"/>
      <protection locked="0"/>
    </xf>
    <xf numFmtId="0" fontId="7" fillId="5" borderId="323" xfId="0" applyFont="1" applyFill="1" applyBorder="1" applyAlignment="1" applyProtection="1">
      <alignment horizontal="center" vertical="center"/>
      <protection locked="0"/>
    </xf>
    <xf numFmtId="0" fontId="7" fillId="5" borderId="106" xfId="0" applyFont="1" applyFill="1" applyBorder="1" applyAlignment="1" applyProtection="1">
      <alignment horizontal="center" vertical="center"/>
      <protection locked="0"/>
    </xf>
    <xf numFmtId="0" fontId="7" fillId="5" borderId="35" xfId="0" applyFont="1" applyFill="1" applyBorder="1" applyAlignment="1" applyProtection="1">
      <alignment vertical="center" shrinkToFit="1"/>
      <protection locked="0"/>
    </xf>
    <xf numFmtId="0" fontId="43" fillId="0" borderId="14" xfId="0" applyFont="1" applyBorder="1" applyAlignment="1">
      <alignment horizontal="center" vertical="center"/>
    </xf>
    <xf numFmtId="0" fontId="42" fillId="0" borderId="0" xfId="0" applyFont="1" applyAlignment="1">
      <alignment horizontal="right" vertical="center"/>
    </xf>
    <xf numFmtId="0" fontId="7" fillId="0" borderId="6" xfId="0" applyFont="1" applyBorder="1" applyAlignment="1">
      <alignment horizontal="center" vertical="center" shrinkToFit="1"/>
    </xf>
    <xf numFmtId="0" fontId="7" fillId="0" borderId="116"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5" xfId="0" applyFont="1" applyBorder="1" applyAlignment="1">
      <alignment horizontal="center" vertical="center"/>
    </xf>
    <xf numFmtId="0" fontId="7" fillId="0" borderId="116" xfId="0" applyFont="1" applyBorder="1" applyAlignment="1">
      <alignment horizontal="center" vertical="center"/>
    </xf>
    <xf numFmtId="0" fontId="7" fillId="0" borderId="47" xfId="0" applyFont="1" applyBorder="1" applyAlignment="1">
      <alignment horizontal="center" vertical="center" shrinkToFit="1"/>
    </xf>
    <xf numFmtId="0" fontId="7" fillId="5" borderId="6" xfId="0" applyFont="1" applyFill="1" applyBorder="1" applyAlignment="1" applyProtection="1">
      <alignment horizontal="center" vertical="center"/>
      <protection locked="0"/>
    </xf>
    <xf numFmtId="0" fontId="7" fillId="5" borderId="116" xfId="0" applyFont="1" applyFill="1" applyBorder="1" applyAlignment="1" applyProtection="1">
      <alignment horizontal="center" vertical="center"/>
      <protection locked="0"/>
    </xf>
    <xf numFmtId="0" fontId="7" fillId="5" borderId="45" xfId="0" applyFont="1" applyFill="1" applyBorder="1" applyAlignment="1" applyProtection="1">
      <alignment horizontal="center" vertical="center"/>
      <protection locked="0"/>
    </xf>
    <xf numFmtId="0" fontId="7" fillId="5" borderId="47" xfId="0" applyFont="1" applyFill="1" applyBorder="1" applyAlignment="1" applyProtection="1">
      <alignment horizontal="center" vertical="center" shrinkToFit="1"/>
      <protection locked="0"/>
    </xf>
    <xf numFmtId="0" fontId="77" fillId="7" borderId="329" xfId="0" applyFont="1" applyFill="1" applyBorder="1" applyAlignment="1">
      <alignment horizontal="center" vertical="center"/>
    </xf>
    <xf numFmtId="0" fontId="56" fillId="0" borderId="154" xfId="3" applyFont="1" applyBorder="1" applyAlignment="1">
      <alignment horizontal="center" vertical="distributed" textRotation="255"/>
    </xf>
    <xf numFmtId="0" fontId="52" fillId="0" borderId="344" xfId="3" applyFont="1" applyBorder="1" applyAlignment="1">
      <alignment vertical="center"/>
    </xf>
    <xf numFmtId="0" fontId="51" fillId="0" borderId="350" xfId="3" applyFont="1" applyBorder="1" applyAlignment="1">
      <alignment horizontal="center" vertical="center" shrinkToFit="1"/>
    </xf>
    <xf numFmtId="0" fontId="51" fillId="0" borderId="351" xfId="3" applyFont="1" applyBorder="1" applyAlignment="1">
      <alignment horizontal="center" vertical="center" shrinkToFit="1"/>
    </xf>
    <xf numFmtId="0" fontId="51" fillId="0" borderId="349" xfId="3" applyFont="1" applyBorder="1" applyAlignment="1">
      <alignment horizontal="center" vertical="center" shrinkToFit="1"/>
    </xf>
    <xf numFmtId="0" fontId="51" fillId="0" borderId="353" xfId="3" applyFont="1" applyBorder="1" applyAlignment="1">
      <alignment horizontal="center" vertical="center"/>
    </xf>
    <xf numFmtId="0" fontId="51" fillId="0" borderId="354" xfId="3" applyFont="1" applyBorder="1" applyAlignment="1">
      <alignment horizontal="center" vertical="center"/>
    </xf>
    <xf numFmtId="0" fontId="51" fillId="0" borderId="352" xfId="3" applyFont="1" applyBorder="1" applyAlignment="1">
      <alignment horizontal="center" vertical="center"/>
    </xf>
    <xf numFmtId="0" fontId="59" fillId="0" borderId="355" xfId="3" applyFont="1" applyBorder="1" applyAlignment="1">
      <alignment horizontal="center" vertical="center"/>
    </xf>
    <xf numFmtId="0" fontId="51" fillId="0" borderId="358" xfId="3" applyFont="1" applyBorder="1" applyAlignment="1">
      <alignment horizontal="center" vertical="center"/>
    </xf>
    <xf numFmtId="0" fontId="51" fillId="0" borderId="358" xfId="3" applyFont="1" applyBorder="1" applyAlignment="1">
      <alignment horizontal="center" vertical="center" shrinkToFit="1"/>
    </xf>
    <xf numFmtId="0" fontId="51" fillId="0" borderId="301" xfId="3" applyFont="1" applyBorder="1" applyAlignment="1">
      <alignment horizontal="center" vertical="center" shrinkToFit="1"/>
    </xf>
    <xf numFmtId="0" fontId="59" fillId="0" borderId="191" xfId="3" applyFont="1" applyBorder="1" applyAlignment="1">
      <alignment vertical="center"/>
    </xf>
    <xf numFmtId="0" fontId="63" fillId="0" borderId="183" xfId="3" applyFont="1" applyBorder="1" applyAlignment="1">
      <alignment horizontal="center" vertical="distributed" textRotation="255"/>
    </xf>
    <xf numFmtId="0" fontId="51" fillId="0" borderId="365" xfId="3" applyFont="1" applyBorder="1" applyAlignment="1">
      <alignment horizontal="center" vertical="center" shrinkToFit="1"/>
    </xf>
    <xf numFmtId="0" fontId="51" fillId="0" borderId="298" xfId="3" applyFont="1" applyBorder="1" applyAlignment="1">
      <alignment horizontal="center" vertical="center" shrinkToFit="1"/>
    </xf>
    <xf numFmtId="0" fontId="51" fillId="0" borderId="297" xfId="3" applyFont="1" applyBorder="1" applyAlignment="1">
      <alignment horizontal="center" vertical="center" shrinkToFit="1"/>
    </xf>
    <xf numFmtId="0" fontId="51" fillId="0" borderId="366" xfId="3" applyFont="1" applyBorder="1" applyAlignment="1">
      <alignment horizontal="center" vertical="center" shrinkToFit="1"/>
    </xf>
    <xf numFmtId="0" fontId="66" fillId="0" borderId="371" xfId="3" applyFont="1" applyBorder="1" applyAlignment="1">
      <alignment horizontal="center" vertical="center"/>
    </xf>
    <xf numFmtId="0" fontId="66" fillId="0" borderId="223" xfId="3" applyFont="1" applyBorder="1" applyAlignment="1">
      <alignment vertical="center"/>
    </xf>
    <xf numFmtId="0" fontId="66" fillId="0" borderId="224" xfId="3" applyFont="1" applyBorder="1" applyAlignment="1">
      <alignment vertical="center"/>
    </xf>
    <xf numFmtId="0" fontId="51" fillId="0" borderId="238" xfId="3" applyFont="1" applyBorder="1" applyAlignment="1">
      <alignment horizontal="center" vertical="center"/>
    </xf>
    <xf numFmtId="0" fontId="51" fillId="0" borderId="238" xfId="3" applyFont="1" applyBorder="1" applyAlignment="1">
      <alignment horizontal="center" vertical="center" shrinkToFit="1"/>
    </xf>
    <xf numFmtId="0" fontId="51" fillId="0" borderId="309" xfId="3" applyFont="1" applyBorder="1" applyAlignment="1">
      <alignment horizontal="center" vertical="center" shrinkToFit="1"/>
    </xf>
    <xf numFmtId="0" fontId="51" fillId="0" borderId="376" xfId="3" applyFont="1" applyBorder="1" applyAlignment="1">
      <alignment horizontal="center" vertical="center" shrinkToFit="1"/>
    </xf>
    <xf numFmtId="0" fontId="59" fillId="0" borderId="377" xfId="3" applyFont="1" applyBorder="1" applyAlignment="1">
      <alignment vertical="center"/>
    </xf>
    <xf numFmtId="0" fontId="58" fillId="0" borderId="352" xfId="3" applyFont="1" applyBorder="1" applyAlignment="1">
      <alignment horizontal="center" vertical="center"/>
    </xf>
    <xf numFmtId="0" fontId="51" fillId="0" borderId="352" xfId="3" applyFont="1" applyBorder="1" applyAlignment="1">
      <alignment horizontal="center" vertical="center" shrinkToFit="1"/>
    </xf>
    <xf numFmtId="0" fontId="51" fillId="0" borderId="286" xfId="3" applyFont="1" applyBorder="1" applyAlignment="1">
      <alignment horizontal="center" vertical="center" shrinkToFit="1"/>
    </xf>
    <xf numFmtId="0" fontId="51" fillId="0" borderId="379" xfId="3" applyFont="1" applyBorder="1" applyAlignment="1">
      <alignment horizontal="center" vertical="center" shrinkToFit="1"/>
    </xf>
    <xf numFmtId="0" fontId="59" fillId="0" borderId="186" xfId="3" applyFont="1" applyBorder="1" applyAlignment="1">
      <alignment vertical="center"/>
    </xf>
    <xf numFmtId="0" fontId="59" fillId="0" borderId="187" xfId="3" applyFont="1" applyBorder="1" applyAlignment="1">
      <alignment vertical="center"/>
    </xf>
    <xf numFmtId="0" fontId="51" fillId="0" borderId="374" xfId="3" applyFont="1" applyBorder="1" applyAlignment="1">
      <alignment horizontal="center" vertical="center"/>
    </xf>
    <xf numFmtId="0" fontId="51" fillId="0" borderId="384" xfId="3" applyFont="1" applyBorder="1" applyAlignment="1">
      <alignment horizontal="center" vertical="center" shrinkToFit="1"/>
    </xf>
    <xf numFmtId="0" fontId="6" fillId="0" borderId="227" xfId="3" applyFont="1" applyBorder="1" applyAlignment="1">
      <alignment vertical="center"/>
    </xf>
    <xf numFmtId="0" fontId="79" fillId="0" borderId="0" xfId="0" applyFont="1">
      <alignment vertical="center"/>
    </xf>
    <xf numFmtId="49" fontId="7" fillId="2" borderId="12" xfId="0" applyNumberFormat="1" applyFont="1" applyFill="1" applyBorder="1" applyAlignment="1" applyProtection="1">
      <alignment horizontal="center" vertical="center" shrinkToFit="1"/>
      <protection locked="0"/>
    </xf>
    <xf numFmtId="49" fontId="7" fillId="2" borderId="80" xfId="0" applyNumberFormat="1" applyFont="1" applyFill="1" applyBorder="1" applyAlignment="1" applyProtection="1">
      <alignment horizontal="center" vertical="center" shrinkToFit="1"/>
      <protection locked="0"/>
    </xf>
    <xf numFmtId="0" fontId="7" fillId="5" borderId="138" xfId="0" applyFont="1" applyFill="1" applyBorder="1" applyAlignment="1" applyProtection="1">
      <alignment horizontal="center" vertical="center"/>
      <protection locked="0"/>
    </xf>
    <xf numFmtId="0" fontId="7" fillId="5" borderId="111" xfId="0" applyFont="1" applyFill="1" applyBorder="1" applyAlignment="1" applyProtection="1">
      <alignment horizontal="center" vertical="center"/>
      <protection locked="0"/>
    </xf>
    <xf numFmtId="0" fontId="7" fillId="5" borderId="109" xfId="0" applyFont="1" applyFill="1" applyBorder="1" applyAlignment="1" applyProtection="1">
      <alignment horizontal="center" vertical="center"/>
      <protection locked="0"/>
    </xf>
    <xf numFmtId="0" fontId="7" fillId="5" borderId="386" xfId="0" applyFont="1" applyFill="1" applyBorder="1" applyAlignment="1" applyProtection="1">
      <alignment horizontal="center" vertical="center"/>
      <protection locked="0"/>
    </xf>
    <xf numFmtId="0" fontId="7" fillId="5" borderId="20" xfId="0" applyFont="1" applyFill="1" applyBorder="1" applyAlignment="1" applyProtection="1">
      <alignment horizontal="center" vertical="center"/>
      <protection locked="0"/>
    </xf>
    <xf numFmtId="0" fontId="7" fillId="0" borderId="387" xfId="0" applyFont="1" applyBorder="1" applyAlignment="1">
      <alignment horizontal="center" vertical="center" wrapText="1"/>
    </xf>
    <xf numFmtId="0" fontId="7" fillId="0" borderId="5" xfId="0" applyFont="1" applyBorder="1" applyAlignment="1">
      <alignment horizontal="center" vertical="center"/>
    </xf>
    <xf numFmtId="0" fontId="7" fillId="0" borderId="21" xfId="0" applyFont="1" applyBorder="1" applyAlignment="1">
      <alignment horizontal="center" vertical="center"/>
    </xf>
    <xf numFmtId="0" fontId="7" fillId="0" borderId="84" xfId="0" applyFont="1" applyBorder="1" applyAlignment="1">
      <alignment horizontal="center" vertical="center"/>
    </xf>
    <xf numFmtId="0" fontId="7" fillId="5" borderId="138" xfId="0" applyFont="1" applyFill="1" applyBorder="1" applyAlignment="1" applyProtection="1">
      <alignment vertical="center" shrinkToFit="1"/>
      <protection locked="0"/>
    </xf>
    <xf numFmtId="0" fontId="7" fillId="5" borderId="20" xfId="0" applyFont="1" applyFill="1" applyBorder="1" applyAlignment="1" applyProtection="1">
      <alignment vertical="center" shrinkToFit="1"/>
      <protection locked="0"/>
    </xf>
    <xf numFmtId="0" fontId="7" fillId="0" borderId="388" xfId="0" applyFont="1" applyBorder="1">
      <alignment vertical="center"/>
    </xf>
    <xf numFmtId="0" fontId="7" fillId="0" borderId="389" xfId="0" applyFont="1" applyBorder="1">
      <alignment vertical="center"/>
    </xf>
    <xf numFmtId="0" fontId="7" fillId="0" borderId="85" xfId="0" applyFont="1" applyBorder="1" applyAlignment="1">
      <alignment horizontal="center" vertical="center"/>
    </xf>
    <xf numFmtId="0" fontId="7" fillId="0" borderId="22" xfId="0" applyFont="1" applyBorder="1" applyAlignment="1">
      <alignment horizontal="center" vertical="center" shrinkToFit="1"/>
    </xf>
    <xf numFmtId="0" fontId="7" fillId="5" borderId="7" xfId="0" applyFont="1" applyFill="1" applyBorder="1" applyAlignment="1" applyProtection="1">
      <alignment horizontal="center" vertical="center"/>
      <protection locked="0"/>
    </xf>
    <xf numFmtId="0" fontId="7" fillId="5" borderId="390" xfId="0" applyFont="1" applyFill="1" applyBorder="1" applyAlignment="1" applyProtection="1">
      <alignment horizontal="center" vertical="center"/>
      <protection locked="0"/>
    </xf>
    <xf numFmtId="0" fontId="7" fillId="5" borderId="61" xfId="0" applyFont="1" applyFill="1" applyBorder="1" applyAlignment="1" applyProtection="1">
      <alignment horizontal="center" vertical="center"/>
      <protection locked="0"/>
    </xf>
    <xf numFmtId="0" fontId="7" fillId="5" borderId="391" xfId="0" applyFont="1" applyFill="1" applyBorder="1" applyAlignment="1" applyProtection="1">
      <alignment horizontal="center" vertical="center" shrinkToFit="1"/>
      <protection locked="0"/>
    </xf>
    <xf numFmtId="0" fontId="7" fillId="5" borderId="392" xfId="0" applyFont="1" applyFill="1" applyBorder="1" applyAlignment="1" applyProtection="1">
      <alignment vertical="center" shrinkToFit="1"/>
      <protection locked="0"/>
    </xf>
    <xf numFmtId="0" fontId="7" fillId="5" borderId="391" xfId="0" applyFont="1" applyFill="1" applyBorder="1" applyAlignment="1" applyProtection="1">
      <alignment horizontal="center" vertical="center"/>
      <protection locked="0"/>
    </xf>
    <xf numFmtId="0" fontId="7" fillId="0" borderId="393" xfId="0" applyFont="1" applyBorder="1" applyAlignment="1">
      <alignment horizontal="center" vertical="center"/>
    </xf>
    <xf numFmtId="0" fontId="7" fillId="0" borderId="394" xfId="0" applyFont="1" applyBorder="1" applyAlignment="1">
      <alignment horizontal="center" vertical="center"/>
    </xf>
    <xf numFmtId="0" fontId="7" fillId="0" borderId="395" xfId="0" applyFont="1" applyBorder="1" applyAlignment="1">
      <alignment horizontal="center" vertical="center" wrapText="1"/>
    </xf>
    <xf numFmtId="0" fontId="7" fillId="0" borderId="394" xfId="0" applyFont="1" applyBorder="1" applyAlignment="1">
      <alignment horizontal="center" vertical="center" wrapText="1"/>
    </xf>
    <xf numFmtId="0" fontId="10" fillId="0" borderId="396" xfId="0" applyFont="1" applyBorder="1" applyAlignment="1">
      <alignment horizontal="center" vertical="center"/>
    </xf>
    <xf numFmtId="0" fontId="10" fillId="0" borderId="397" xfId="0" applyFont="1" applyBorder="1" applyAlignment="1">
      <alignment horizontal="center" vertical="center"/>
    </xf>
    <xf numFmtId="0" fontId="10" fillId="0" borderId="398" xfId="0" applyFont="1" applyBorder="1" applyAlignment="1">
      <alignment horizontal="center" vertical="center"/>
    </xf>
    <xf numFmtId="0" fontId="10" fillId="0" borderId="89" xfId="0" applyFont="1" applyBorder="1" applyAlignment="1">
      <alignment horizontal="center" vertical="center"/>
    </xf>
    <xf numFmtId="0" fontId="44" fillId="0" borderId="14" xfId="0" applyFont="1" applyBorder="1" applyAlignment="1">
      <alignment horizontal="center" vertical="center"/>
    </xf>
    <xf numFmtId="0" fontId="43" fillId="0" borderId="30" xfId="0" applyFont="1" applyBorder="1" applyAlignment="1">
      <alignment horizontal="center" vertical="center"/>
    </xf>
    <xf numFmtId="0" fontId="43" fillId="0" borderId="34" xfId="0" applyFont="1" applyBorder="1" applyAlignment="1">
      <alignment horizontal="center" vertical="center"/>
    </xf>
    <xf numFmtId="0" fontId="43" fillId="0" borderId="23" xfId="0" applyFont="1" applyBorder="1" applyAlignment="1">
      <alignment horizontal="center" vertical="center"/>
    </xf>
    <xf numFmtId="0" fontId="43" fillId="0" borderId="82" xfId="0" applyFont="1" applyBorder="1" applyAlignment="1">
      <alignment horizontal="center" vertical="center"/>
    </xf>
    <xf numFmtId="0" fontId="43" fillId="0" borderId="113" xfId="0" applyFont="1" applyBorder="1" applyAlignment="1">
      <alignment horizontal="center" vertical="center"/>
    </xf>
    <xf numFmtId="0" fontId="7" fillId="2" borderId="144" xfId="0" applyFont="1" applyFill="1" applyBorder="1" applyAlignment="1">
      <alignment horizontal="center" vertical="center" shrinkToFit="1"/>
    </xf>
    <xf numFmtId="0" fontId="80" fillId="0" borderId="0" xfId="0" applyFont="1">
      <alignment vertical="center"/>
    </xf>
    <xf numFmtId="0" fontId="8" fillId="0" borderId="0" xfId="0" applyFont="1" applyAlignment="1">
      <alignment horizontal="center" vertical="center"/>
    </xf>
    <xf numFmtId="0" fontId="81" fillId="0" borderId="0" xfId="0" applyFont="1" applyAlignment="1">
      <alignment horizontal="center" vertical="center"/>
    </xf>
    <xf numFmtId="0" fontId="43" fillId="0" borderId="0" xfId="0" applyFont="1" applyAlignment="1">
      <alignment horizontal="center" vertical="center"/>
    </xf>
    <xf numFmtId="0" fontId="11" fillId="0" borderId="0" xfId="0" applyFont="1" applyAlignment="1">
      <alignment horizontal="center"/>
    </xf>
    <xf numFmtId="0" fontId="10" fillId="0" borderId="0" xfId="0" applyFont="1" applyAlignment="1">
      <alignment horizontal="center"/>
    </xf>
    <xf numFmtId="0" fontId="81" fillId="0" borderId="0" xfId="0" applyFont="1" applyAlignment="1">
      <alignment horizontal="left" vertical="center" indent="3"/>
    </xf>
    <xf numFmtId="0" fontId="81" fillId="0" borderId="0" xfId="0" applyFont="1">
      <alignment vertical="center"/>
    </xf>
    <xf numFmtId="0" fontId="47" fillId="0" borderId="0" xfId="0" applyFont="1" applyAlignment="1">
      <alignment horizontal="center" vertical="center" shrinkToFit="1"/>
    </xf>
    <xf numFmtId="0" fontId="47" fillId="0" borderId="0" xfId="0" applyFont="1" applyAlignment="1">
      <alignment horizontal="center" vertical="center"/>
    </xf>
    <xf numFmtId="0" fontId="7" fillId="0" borderId="6" xfId="0" applyFont="1" applyBorder="1">
      <alignment vertical="center"/>
    </xf>
    <xf numFmtId="0" fontId="7" fillId="0" borderId="45" xfId="0" applyFont="1" applyBorder="1">
      <alignment vertical="center"/>
    </xf>
    <xf numFmtId="0" fontId="7" fillId="5" borderId="400" xfId="0" applyFont="1" applyFill="1" applyBorder="1" applyAlignment="1" applyProtection="1">
      <alignment horizontal="center" vertical="center"/>
      <protection locked="0"/>
    </xf>
    <xf numFmtId="0" fontId="7" fillId="5" borderId="401" xfId="0" applyFont="1" applyFill="1" applyBorder="1" applyAlignment="1" applyProtection="1">
      <alignment horizontal="center" vertical="center"/>
      <protection locked="0"/>
    </xf>
    <xf numFmtId="0" fontId="7" fillId="5" borderId="402" xfId="0" applyFont="1" applyFill="1" applyBorder="1" applyAlignment="1" applyProtection="1">
      <alignment horizontal="center" vertical="center"/>
      <protection locked="0"/>
    </xf>
    <xf numFmtId="0" fontId="7" fillId="5" borderId="403" xfId="0" applyFont="1" applyFill="1" applyBorder="1" applyAlignment="1" applyProtection="1">
      <alignment horizontal="center" vertical="center"/>
      <protection locked="0"/>
    </xf>
    <xf numFmtId="0" fontId="7" fillId="5" borderId="24" xfId="0" applyFont="1" applyFill="1" applyBorder="1">
      <alignment vertical="center"/>
    </xf>
    <xf numFmtId="0" fontId="43" fillId="0" borderId="22" xfId="0" applyFont="1" applyBorder="1" applyAlignment="1">
      <alignment horizontal="center" vertical="center" shrinkToFit="1"/>
    </xf>
    <xf numFmtId="0" fontId="43" fillId="0" borderId="15" xfId="0" applyFont="1" applyBorder="1" applyAlignment="1">
      <alignment horizontal="center" vertical="center" shrinkToFit="1"/>
    </xf>
    <xf numFmtId="0" fontId="7" fillId="0" borderId="105" xfId="0" applyFont="1" applyBorder="1">
      <alignment vertical="center"/>
    </xf>
    <xf numFmtId="0" fontId="7" fillId="0" borderId="2" xfId="0" applyFont="1" applyBorder="1">
      <alignment vertical="center"/>
    </xf>
    <xf numFmtId="0" fontId="7" fillId="0" borderId="404" xfId="0" applyFont="1" applyBorder="1">
      <alignment vertical="center"/>
    </xf>
    <xf numFmtId="0" fontId="7" fillId="0" borderId="399" xfId="0" applyFont="1" applyBorder="1" applyAlignment="1">
      <alignment vertical="center" shrinkToFit="1"/>
    </xf>
    <xf numFmtId="0" fontId="88" fillId="0" borderId="113"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78" xfId="0" applyFont="1" applyBorder="1" applyAlignment="1">
      <alignment vertical="center" shrinkToFit="1"/>
    </xf>
    <xf numFmtId="0" fontId="44" fillId="0" borderId="69" xfId="0" applyFont="1" applyBorder="1" applyAlignment="1">
      <alignment horizontal="center" vertical="center"/>
    </xf>
    <xf numFmtId="0" fontId="47" fillId="0" borderId="258" xfId="0" applyFont="1" applyBorder="1" applyAlignment="1">
      <alignment horizontal="center" vertical="center"/>
    </xf>
    <xf numFmtId="14" fontId="43" fillId="0" borderId="405" xfId="0" applyNumberFormat="1" applyFont="1" applyBorder="1" applyAlignment="1">
      <alignment horizontal="center" vertical="center"/>
    </xf>
    <xf numFmtId="0" fontId="43" fillId="0" borderId="406" xfId="0" applyFont="1" applyBorder="1" applyAlignment="1">
      <alignment horizontal="center" vertical="center"/>
    </xf>
    <xf numFmtId="0" fontId="43" fillId="0" borderId="407" xfId="0" applyFont="1" applyBorder="1" applyAlignment="1">
      <alignment horizontal="center" vertical="center"/>
    </xf>
    <xf numFmtId="0" fontId="44" fillId="0" borderId="262" xfId="0" applyFont="1" applyBorder="1" applyAlignment="1">
      <alignment horizontal="center" vertical="center"/>
    </xf>
    <xf numFmtId="0" fontId="47" fillId="0" borderId="264" xfId="0" applyFont="1" applyBorder="1" applyAlignment="1">
      <alignment horizontal="center" vertical="center"/>
    </xf>
    <xf numFmtId="0" fontId="43" fillId="0" borderId="408" xfId="0" applyFont="1" applyBorder="1" applyAlignment="1">
      <alignment horizontal="center" vertical="center"/>
    </xf>
    <xf numFmtId="0" fontId="43" fillId="0" borderId="409" xfId="0" applyFont="1" applyBorder="1" applyAlignment="1">
      <alignment horizontal="center" vertical="center"/>
    </xf>
    <xf numFmtId="0" fontId="43" fillId="0" borderId="410" xfId="0" applyFont="1" applyBorder="1" applyAlignment="1">
      <alignment horizontal="center" vertical="center"/>
    </xf>
    <xf numFmtId="0" fontId="8" fillId="0" borderId="4" xfId="0" applyFont="1" applyBorder="1" applyAlignment="1">
      <alignment horizontal="center" vertical="center" shrinkToFit="1"/>
    </xf>
    <xf numFmtId="0" fontId="7" fillId="0" borderId="1" xfId="0" applyFont="1" applyBorder="1" applyAlignment="1">
      <alignment vertical="center" shrinkToFit="1"/>
    </xf>
    <xf numFmtId="0" fontId="7" fillId="5" borderId="411" xfId="0" applyFont="1" applyFill="1" applyBorder="1" applyAlignment="1" applyProtection="1">
      <alignment vertical="center" shrinkToFit="1"/>
      <protection locked="0"/>
    </xf>
    <xf numFmtId="0" fontId="7" fillId="5" borderId="412" xfId="0" applyFont="1" applyFill="1" applyBorder="1" applyAlignment="1" applyProtection="1">
      <alignment vertical="center" shrinkToFit="1"/>
      <protection locked="0"/>
    </xf>
    <xf numFmtId="0" fontId="17" fillId="0" borderId="79" xfId="0" applyFont="1" applyBorder="1" applyAlignment="1">
      <alignment horizontal="center" vertical="center" shrinkToFit="1"/>
    </xf>
    <xf numFmtId="0" fontId="17" fillId="0" borderId="80" xfId="0" applyFont="1" applyBorder="1" applyAlignment="1">
      <alignment horizontal="center" vertical="center" shrinkToFit="1"/>
    </xf>
    <xf numFmtId="0" fontId="7" fillId="5" borderId="413" xfId="0" applyFont="1" applyFill="1" applyBorder="1" applyAlignment="1">
      <alignment horizontal="center" vertical="center"/>
    </xf>
    <xf numFmtId="0" fontId="7" fillId="5" borderId="326" xfId="0" applyFont="1" applyFill="1" applyBorder="1" applyAlignment="1">
      <alignment horizontal="center" vertical="center"/>
    </xf>
    <xf numFmtId="0" fontId="7" fillId="5" borderId="327" xfId="0" applyFont="1" applyFill="1" applyBorder="1" applyAlignment="1">
      <alignment horizontal="center" vertical="center"/>
    </xf>
    <xf numFmtId="0" fontId="7" fillId="5" borderId="328" xfId="0" applyFont="1" applyFill="1" applyBorder="1" applyAlignment="1">
      <alignment horizontal="center" vertical="center"/>
    </xf>
    <xf numFmtId="0" fontId="7" fillId="0" borderId="415" xfId="0" applyFont="1" applyBorder="1" applyAlignment="1">
      <alignment horizontal="center" vertical="center"/>
    </xf>
    <xf numFmtId="0" fontId="7" fillId="0" borderId="45" xfId="0" applyFont="1" applyBorder="1" applyAlignment="1">
      <alignment horizontal="left" vertical="center"/>
    </xf>
    <xf numFmtId="0" fontId="89" fillId="0" borderId="0" xfId="0" applyFont="1" applyAlignment="1">
      <alignment horizontal="center" vertical="center"/>
    </xf>
    <xf numFmtId="179" fontId="7" fillId="0" borderId="0" xfId="0" applyNumberFormat="1" applyFont="1" applyAlignment="1">
      <alignment horizontal="center" vertical="center"/>
    </xf>
    <xf numFmtId="179" fontId="8" fillId="0" borderId="0" xfId="0" applyNumberFormat="1" applyFont="1" applyAlignment="1">
      <alignment horizontal="center" vertical="center"/>
    </xf>
    <xf numFmtId="0" fontId="43" fillId="0" borderId="0" xfId="0" applyFont="1">
      <alignment vertical="center"/>
    </xf>
    <xf numFmtId="0" fontId="43" fillId="0" borderId="83" xfId="0" applyFont="1" applyBorder="1">
      <alignment vertical="center"/>
    </xf>
    <xf numFmtId="0" fontId="7" fillId="0" borderId="41" xfId="0" applyFont="1" applyBorder="1">
      <alignment vertical="center"/>
    </xf>
    <xf numFmtId="0" fontId="7" fillId="5" borderId="322" xfId="0" applyFont="1" applyFill="1" applyBorder="1" applyAlignment="1" applyProtection="1">
      <alignment vertical="center" shrinkToFit="1"/>
      <protection locked="0"/>
    </xf>
    <xf numFmtId="0" fontId="7" fillId="5" borderId="324" xfId="0" applyFont="1" applyFill="1" applyBorder="1" applyAlignment="1" applyProtection="1">
      <alignment vertical="center" shrinkToFit="1"/>
      <protection locked="0"/>
    </xf>
    <xf numFmtId="0" fontId="7" fillId="5" borderId="416" xfId="0" applyFont="1" applyFill="1" applyBorder="1" applyAlignment="1" applyProtection="1">
      <alignment vertical="center" shrinkToFit="1"/>
      <protection locked="0"/>
    </xf>
    <xf numFmtId="0" fontId="7" fillId="5" borderId="414" xfId="0" applyFont="1" applyFill="1" applyBorder="1">
      <alignment vertical="center"/>
    </xf>
    <xf numFmtId="0" fontId="7" fillId="0" borderId="417" xfId="0" applyFont="1" applyBorder="1" applyAlignment="1" applyProtection="1">
      <alignment horizontal="center" vertical="center" shrinkToFit="1"/>
      <protection locked="0"/>
    </xf>
    <xf numFmtId="0" fontId="7" fillId="0" borderId="128" xfId="0" applyFont="1" applyBorder="1" applyAlignment="1">
      <alignment horizontal="center" vertical="center"/>
    </xf>
    <xf numFmtId="176" fontId="7" fillId="2" borderId="97" xfId="0" applyNumberFormat="1" applyFont="1" applyFill="1" applyBorder="1" applyAlignment="1" applyProtection="1">
      <alignment horizontal="center" vertical="center"/>
      <protection locked="0"/>
    </xf>
    <xf numFmtId="0" fontId="10" fillId="0" borderId="3" xfId="0" applyFont="1" applyBorder="1" applyAlignment="1">
      <alignment horizontal="center" vertical="center"/>
    </xf>
    <xf numFmtId="0" fontId="7" fillId="0" borderId="3" xfId="0" applyFont="1" applyBorder="1" applyAlignment="1">
      <alignment horizontal="center" vertical="center"/>
    </xf>
    <xf numFmtId="0" fontId="10" fillId="0" borderId="88" xfId="0" applyFont="1" applyBorder="1" applyAlignment="1">
      <alignment horizontal="center" vertical="center"/>
    </xf>
    <xf numFmtId="0" fontId="7" fillId="0" borderId="142" xfId="0" applyFont="1" applyBorder="1" applyAlignment="1">
      <alignment horizontal="center" vertical="center" shrinkToFit="1"/>
    </xf>
    <xf numFmtId="0" fontId="7" fillId="0" borderId="143" xfId="0" applyFont="1" applyBorder="1" applyAlignment="1" applyProtection="1">
      <alignment horizontal="center" vertical="center" shrinkToFit="1"/>
      <protection locked="0"/>
    </xf>
    <xf numFmtId="0" fontId="43" fillId="0" borderId="105" xfId="0" applyFont="1" applyBorder="1">
      <alignment vertical="center"/>
    </xf>
    <xf numFmtId="0" fontId="7" fillId="0" borderId="258" xfId="0" applyFont="1" applyBorder="1" applyAlignment="1">
      <alignment horizontal="center" vertical="center"/>
    </xf>
    <xf numFmtId="0" fontId="8" fillId="0" borderId="65" xfId="0" applyFont="1" applyBorder="1" applyAlignment="1">
      <alignment horizontal="center" vertical="center"/>
    </xf>
    <xf numFmtId="49" fontId="7" fillId="2" borderId="419" xfId="0" applyNumberFormat="1" applyFont="1" applyFill="1" applyBorder="1" applyAlignment="1" applyProtection="1">
      <alignment horizontal="center" vertical="center" shrinkToFit="1"/>
      <protection locked="0"/>
    </xf>
    <xf numFmtId="0" fontId="7" fillId="0" borderId="141" xfId="0" applyFont="1" applyBorder="1" applyAlignment="1">
      <alignment horizontal="center" vertical="center"/>
    </xf>
    <xf numFmtId="0" fontId="7" fillId="0" borderId="146" xfId="0" applyFont="1" applyBorder="1" applyAlignment="1">
      <alignment horizontal="center" vertical="center"/>
    </xf>
    <xf numFmtId="0" fontId="7" fillId="0" borderId="420" xfId="0" applyFont="1" applyBorder="1">
      <alignment vertical="center"/>
    </xf>
    <xf numFmtId="49" fontId="7" fillId="2" borderId="393" xfId="0" applyNumberFormat="1" applyFont="1" applyFill="1" applyBorder="1" applyAlignment="1" applyProtection="1">
      <alignment horizontal="center" vertical="center" shrinkToFit="1"/>
      <protection locked="0"/>
    </xf>
    <xf numFmtId="49" fontId="7" fillId="2" borderId="394" xfId="0" applyNumberFormat="1" applyFont="1" applyFill="1" applyBorder="1" applyAlignment="1" applyProtection="1">
      <alignment horizontal="center" vertical="center" shrinkToFit="1"/>
      <protection locked="0"/>
    </xf>
    <xf numFmtId="49" fontId="7" fillId="2" borderId="421" xfId="0" applyNumberFormat="1" applyFont="1" applyFill="1" applyBorder="1" applyAlignment="1" applyProtection="1">
      <alignment horizontal="center" vertical="center" shrinkToFit="1"/>
      <protection locked="0"/>
    </xf>
    <xf numFmtId="0" fontId="43" fillId="0" borderId="20" xfId="0" applyFont="1" applyBorder="1" applyAlignment="1">
      <alignment horizontal="center" vertical="center"/>
    </xf>
    <xf numFmtId="0" fontId="7" fillId="0" borderId="15" xfId="0" applyFont="1" applyBorder="1" applyAlignment="1">
      <alignment horizontal="center" vertical="center" shrinkToFit="1"/>
    </xf>
    <xf numFmtId="0" fontId="7" fillId="2" borderId="399" xfId="0" applyFont="1" applyFill="1" applyBorder="1" applyAlignment="1" applyProtection="1">
      <alignment horizontal="center" vertical="center" shrinkToFit="1"/>
      <protection locked="0"/>
    </xf>
    <xf numFmtId="49" fontId="7" fillId="2" borderId="27" xfId="0" applyNumberFormat="1" applyFont="1" applyFill="1" applyBorder="1" applyAlignment="1" applyProtection="1">
      <alignment horizontal="center" vertical="center" shrinkToFit="1"/>
      <protection locked="0"/>
    </xf>
    <xf numFmtId="0" fontId="75" fillId="0" borderId="14" xfId="0" applyFont="1" applyBorder="1" applyAlignment="1">
      <alignment horizontal="center" vertical="center"/>
    </xf>
    <xf numFmtId="0" fontId="75" fillId="0" borderId="17" xfId="0" applyFont="1" applyBorder="1" applyAlignment="1">
      <alignment horizontal="center" vertical="center"/>
    </xf>
    <xf numFmtId="0" fontId="7" fillId="0" borderId="87" xfId="0" applyFont="1" applyBorder="1">
      <alignment vertical="center"/>
    </xf>
    <xf numFmtId="0" fontId="7" fillId="5" borderId="329" xfId="0" applyFont="1" applyFill="1" applyBorder="1" applyAlignment="1" applyProtection="1">
      <alignment vertical="center" shrinkToFit="1"/>
      <protection locked="0"/>
    </xf>
    <xf numFmtId="0" fontId="76" fillId="6" borderId="334" xfId="3" applyFont="1" applyFill="1" applyBorder="1" applyAlignment="1">
      <alignment horizontal="center" vertical="center"/>
    </xf>
    <xf numFmtId="0" fontId="76" fillId="6" borderId="335" xfId="3" applyFont="1" applyFill="1" applyBorder="1" applyAlignment="1">
      <alignment horizontal="center" vertical="center"/>
    </xf>
    <xf numFmtId="0" fontId="76" fillId="6" borderId="336" xfId="3" applyFont="1" applyFill="1" applyBorder="1" applyAlignment="1">
      <alignment horizontal="center" vertical="center"/>
    </xf>
    <xf numFmtId="0" fontId="46" fillId="0" borderId="254" xfId="3" applyFont="1" applyBorder="1" applyAlignment="1">
      <alignment horizontal="center" vertical="center" shrinkToFit="1"/>
    </xf>
    <xf numFmtId="0" fontId="46" fillId="0" borderId="257" xfId="3" applyFont="1" applyBorder="1" applyAlignment="1">
      <alignment horizontal="center" vertical="center" shrinkToFit="1"/>
    </xf>
    <xf numFmtId="14" fontId="6" fillId="0" borderId="239" xfId="3" applyNumberFormat="1" applyFont="1" applyBorder="1" applyAlignment="1">
      <alignment horizontal="center" vertical="center" shrinkToFit="1"/>
    </xf>
    <xf numFmtId="0" fontId="49" fillId="0" borderId="239" xfId="3" applyFont="1" applyBorder="1" applyAlignment="1">
      <alignment horizontal="center" vertical="center" shrinkToFit="1"/>
    </xf>
    <xf numFmtId="0" fontId="49" fillId="0" borderId="239" xfId="3" applyFont="1" applyBorder="1" applyAlignment="1">
      <alignment horizontal="left" vertical="center" shrinkToFit="1"/>
    </xf>
    <xf numFmtId="0" fontId="46" fillId="0" borderId="239" xfId="3" applyFont="1" applyBorder="1" applyAlignment="1">
      <alignment horizontal="center" vertical="center" shrinkToFit="1"/>
    </xf>
    <xf numFmtId="0" fontId="46" fillId="0" borderId="244" xfId="3" applyFont="1" applyBorder="1" applyAlignment="1">
      <alignment horizontal="center" vertical="center" shrinkToFit="1"/>
    </xf>
    <xf numFmtId="0" fontId="6" fillId="0" borderId="254" xfId="3" applyFont="1" applyBorder="1" applyAlignment="1">
      <alignment horizontal="center" vertical="center" shrinkToFit="1"/>
    </xf>
    <xf numFmtId="14" fontId="6" fillId="0" borderId="254" xfId="3" applyNumberFormat="1" applyFont="1" applyBorder="1" applyAlignment="1">
      <alignment horizontal="center" vertical="center" shrinkToFit="1"/>
    </xf>
    <xf numFmtId="0" fontId="49" fillId="0" borderId="254" xfId="3" applyFont="1" applyBorder="1" applyAlignment="1">
      <alignment horizontal="center" vertical="center" shrinkToFit="1"/>
    </xf>
    <xf numFmtId="0" fontId="49" fillId="0" borderId="254" xfId="3" applyFont="1" applyBorder="1" applyAlignment="1">
      <alignment horizontal="left" vertical="center" shrinkToFit="1"/>
    </xf>
    <xf numFmtId="0" fontId="46" fillId="0" borderId="255" xfId="3" applyFont="1" applyBorder="1" applyAlignment="1">
      <alignment horizontal="center" vertical="center" shrinkToFit="1"/>
    </xf>
    <xf numFmtId="0" fontId="6" fillId="0" borderId="239" xfId="3" applyFont="1" applyBorder="1" applyAlignment="1">
      <alignment horizontal="center" vertical="center" shrinkToFit="1"/>
    </xf>
    <xf numFmtId="0" fontId="46" fillId="0" borderId="250" xfId="3" applyFont="1" applyBorder="1" applyAlignment="1">
      <alignment horizontal="center" vertical="center" shrinkToFit="1"/>
    </xf>
    <xf numFmtId="0" fontId="66" fillId="0" borderId="247" xfId="3" applyFont="1" applyBorder="1" applyAlignment="1">
      <alignment horizontal="center" vertical="center"/>
    </xf>
    <xf numFmtId="0" fontId="66" fillId="0" borderId="370" xfId="3" applyFont="1" applyBorder="1" applyAlignment="1">
      <alignment horizontal="center" vertical="center"/>
    </xf>
    <xf numFmtId="0" fontId="66" fillId="0" borderId="247" xfId="3" applyFont="1" applyBorder="1" applyAlignment="1">
      <alignment horizontal="distributed" vertical="center"/>
    </xf>
    <xf numFmtId="0" fontId="66" fillId="0" borderId="370" xfId="3" applyFont="1" applyBorder="1" applyAlignment="1">
      <alignment horizontal="distributed" vertical="center"/>
    </xf>
    <xf numFmtId="0" fontId="66" fillId="0" borderId="307" xfId="3" applyFont="1" applyBorder="1" applyAlignment="1">
      <alignment horizontal="center" vertical="center"/>
    </xf>
    <xf numFmtId="0" fontId="70" fillId="0" borderId="307" xfId="3" applyFont="1" applyBorder="1" applyAlignment="1">
      <alignment horizontal="distributed" vertical="center" wrapText="1"/>
    </xf>
    <xf numFmtId="0" fontId="70" fillId="0" borderId="307" xfId="3" applyFont="1" applyBorder="1" applyAlignment="1">
      <alignment horizontal="distributed" vertical="center"/>
    </xf>
    <xf numFmtId="0" fontId="66" fillId="0" borderId="308" xfId="3" applyFont="1" applyBorder="1" applyAlignment="1">
      <alignment horizontal="center" vertical="center"/>
    </xf>
    <xf numFmtId="0" fontId="70" fillId="0" borderId="309" xfId="3" applyFont="1" applyBorder="1" applyAlignment="1">
      <alignment horizontal="distributed" vertical="center" wrapText="1"/>
    </xf>
    <xf numFmtId="0" fontId="70" fillId="0" borderId="254" xfId="3" applyFont="1" applyBorder="1" applyAlignment="1">
      <alignment horizontal="distributed" vertical="center"/>
    </xf>
    <xf numFmtId="0" fontId="4" fillId="0" borderId="310" xfId="3" applyFont="1" applyBorder="1" applyAlignment="1">
      <alignment horizontal="center" vertical="center"/>
    </xf>
    <xf numFmtId="0" fontId="4" fillId="0" borderId="311" xfId="3" applyFont="1" applyBorder="1" applyAlignment="1">
      <alignment horizontal="center" vertical="center"/>
    </xf>
    <xf numFmtId="0" fontId="4" fillId="0" borderId="312" xfId="3" applyFont="1" applyBorder="1" applyAlignment="1">
      <alignment horizontal="center" vertical="center"/>
    </xf>
    <xf numFmtId="0" fontId="70" fillId="0" borderId="254" xfId="3" applyFont="1" applyBorder="1" applyAlignment="1">
      <alignment horizontal="distributed" vertical="center" wrapText="1"/>
    </xf>
    <xf numFmtId="0" fontId="4" fillId="0" borderId="313" xfId="3" applyFont="1" applyBorder="1" applyAlignment="1">
      <alignment horizontal="center" vertical="center"/>
    </xf>
    <xf numFmtId="0" fontId="70" fillId="0" borderId="238" xfId="3" applyFont="1" applyBorder="1" applyAlignment="1">
      <alignment horizontal="center" vertical="center" wrapText="1"/>
    </xf>
    <xf numFmtId="0" fontId="70" fillId="0" borderId="239" xfId="3" applyFont="1" applyBorder="1" applyAlignment="1">
      <alignment horizontal="center" vertical="center" wrapText="1"/>
    </xf>
    <xf numFmtId="0" fontId="4" fillId="0" borderId="246" xfId="3" applyFont="1" applyBorder="1" applyAlignment="1">
      <alignment horizontal="center" vertical="center"/>
    </xf>
    <xf numFmtId="0" fontId="4" fillId="0" borderId="239" xfId="3" applyFont="1" applyBorder="1" applyAlignment="1">
      <alignment horizontal="center" vertical="center"/>
    </xf>
    <xf numFmtId="0" fontId="69" fillId="0" borderId="239" xfId="3" applyFont="1" applyBorder="1" applyAlignment="1">
      <alignment horizontal="distributed" vertical="center"/>
    </xf>
    <xf numFmtId="0" fontId="6" fillId="0" borderId="240" xfId="3" applyFont="1" applyBorder="1" applyAlignment="1">
      <alignment horizontal="center" vertical="center"/>
    </xf>
    <xf numFmtId="0" fontId="6" fillId="0" borderId="241" xfId="3" applyFont="1" applyBorder="1" applyAlignment="1">
      <alignment horizontal="center" vertical="center"/>
    </xf>
    <xf numFmtId="0" fontId="6" fillId="0" borderId="242" xfId="3" applyFont="1" applyBorder="1" applyAlignment="1">
      <alignment horizontal="center" vertical="center"/>
    </xf>
    <xf numFmtId="0" fontId="66" fillId="0" borderId="225" xfId="3" applyFont="1" applyBorder="1" applyAlignment="1">
      <alignment horizontal="center" vertical="center"/>
    </xf>
    <xf numFmtId="0" fontId="66" fillId="0" borderId="233" xfId="3" applyFont="1" applyBorder="1" applyAlignment="1">
      <alignment horizontal="center" vertical="center"/>
    </xf>
    <xf numFmtId="0" fontId="70" fillId="0" borderId="245" xfId="3" applyFont="1" applyBorder="1" applyAlignment="1">
      <alignment horizontal="distributed" vertical="center" wrapText="1"/>
    </xf>
    <xf numFmtId="0" fontId="70" fillId="0" borderId="314" xfId="3" applyFont="1" applyBorder="1" applyAlignment="1">
      <alignment horizontal="distributed" vertical="center"/>
    </xf>
    <xf numFmtId="0" fontId="6" fillId="0" borderId="314" xfId="3" applyFont="1" applyBorder="1" applyAlignment="1">
      <alignment horizontal="left" shrinkToFit="1"/>
    </xf>
    <xf numFmtId="0" fontId="6" fillId="0" borderId="315" xfId="3" applyFont="1" applyBorder="1" applyAlignment="1">
      <alignment horizontal="left" shrinkToFit="1"/>
    </xf>
    <xf numFmtId="0" fontId="6" fillId="0" borderId="316" xfId="3" applyFont="1" applyBorder="1" applyAlignment="1">
      <alignment horizontal="left" shrinkToFit="1"/>
    </xf>
    <xf numFmtId="0" fontId="6" fillId="0" borderId="317" xfId="3" applyFont="1" applyBorder="1" applyAlignment="1">
      <alignment vertical="center"/>
    </xf>
    <xf numFmtId="0" fontId="6" fillId="0" borderId="307" xfId="3" applyFont="1" applyBorder="1" applyAlignment="1">
      <alignment vertical="center"/>
    </xf>
    <xf numFmtId="0" fontId="6" fillId="0" borderId="246" xfId="3" applyFont="1" applyBorder="1" applyAlignment="1">
      <alignment vertical="center"/>
    </xf>
    <xf numFmtId="0" fontId="6" fillId="0" borderId="308" xfId="3" applyFont="1" applyBorder="1" applyAlignment="1">
      <alignment vertical="center"/>
    </xf>
    <xf numFmtId="0" fontId="70" fillId="0" borderId="234" xfId="3" applyFont="1" applyBorder="1" applyAlignment="1">
      <alignment horizontal="distributed" vertical="center" wrapText="1"/>
    </xf>
    <xf numFmtId="0" fontId="70" fillId="0" borderId="267" xfId="3" applyFont="1" applyBorder="1" applyAlignment="1">
      <alignment horizontal="distributed" vertical="center"/>
    </xf>
    <xf numFmtId="49" fontId="6" fillId="0" borderId="267" xfId="3" applyNumberFormat="1" applyFont="1" applyBorder="1" applyAlignment="1">
      <alignment horizontal="left" shrinkToFit="1"/>
    </xf>
    <xf numFmtId="0" fontId="6" fillId="0" borderId="268" xfId="3" applyFont="1" applyBorder="1" applyAlignment="1">
      <alignment horizontal="left" shrinkToFit="1"/>
    </xf>
    <xf numFmtId="0" fontId="6" fillId="0" borderId="269" xfId="3" applyFont="1" applyBorder="1" applyAlignment="1">
      <alignment horizontal="left" shrinkToFit="1"/>
    </xf>
    <xf numFmtId="0" fontId="6" fillId="0" borderId="269" xfId="3" applyFont="1" applyBorder="1" applyAlignment="1">
      <alignment vertical="center"/>
    </xf>
    <xf numFmtId="0" fontId="6" fillId="0" borderId="235" xfId="3" applyFont="1" applyBorder="1" applyAlignment="1">
      <alignment vertical="center"/>
    </xf>
    <xf numFmtId="0" fontId="6" fillId="0" borderId="318" xfId="3" applyFont="1" applyBorder="1" applyAlignment="1">
      <alignment vertical="center"/>
    </xf>
    <xf numFmtId="0" fontId="70" fillId="0" borderId="225" xfId="3" applyFont="1" applyBorder="1" applyAlignment="1">
      <alignment horizontal="distributed" vertical="center" wrapText="1"/>
    </xf>
    <xf numFmtId="0" fontId="70" fillId="0" borderId="225" xfId="3" applyFont="1" applyBorder="1" applyAlignment="1">
      <alignment horizontal="distributed" vertical="center"/>
    </xf>
    <xf numFmtId="0" fontId="46" fillId="0" borderId="203" xfId="3" applyFont="1" applyBorder="1" applyAlignment="1">
      <alignment horizontal="center" vertical="center" shrinkToFit="1"/>
    </xf>
    <xf numFmtId="0" fontId="46" fillId="0" borderId="357" xfId="3" applyFont="1" applyBorder="1" applyAlignment="1">
      <alignment horizontal="center" vertical="center" shrinkToFit="1"/>
    </xf>
    <xf numFmtId="0" fontId="6" fillId="0" borderId="302" xfId="3" applyFont="1" applyBorder="1" applyAlignment="1">
      <alignment horizontal="center" vertical="center" shrinkToFit="1"/>
    </xf>
    <xf numFmtId="14" fontId="6" fillId="0" borderId="302" xfId="3" applyNumberFormat="1" applyFont="1" applyBorder="1" applyAlignment="1">
      <alignment horizontal="center" vertical="center" shrinkToFit="1"/>
    </xf>
    <xf numFmtId="0" fontId="49" fillId="0" borderId="302" xfId="3" applyFont="1" applyBorder="1" applyAlignment="1">
      <alignment horizontal="center" vertical="center" shrinkToFit="1"/>
    </xf>
    <xf numFmtId="0" fontId="49" fillId="0" borderId="302" xfId="3" applyFont="1" applyBorder="1" applyAlignment="1">
      <alignment horizontal="left" vertical="center" shrinkToFit="1"/>
    </xf>
    <xf numFmtId="0" fontId="46" fillId="0" borderId="302" xfId="3" applyFont="1" applyBorder="1" applyAlignment="1">
      <alignment horizontal="center" vertical="center" shrinkToFit="1"/>
    </xf>
    <xf numFmtId="0" fontId="46" fillId="0" borderId="369" xfId="3" applyFont="1" applyBorder="1" applyAlignment="1">
      <alignment horizontal="center" vertical="center" shrinkToFit="1"/>
    </xf>
    <xf numFmtId="0" fontId="66" fillId="0" borderId="219" xfId="3" applyFont="1" applyBorder="1" applyAlignment="1">
      <alignment horizontal="center" vertical="center" wrapText="1"/>
    </xf>
    <xf numFmtId="0" fontId="66" fillId="0" borderId="220" xfId="3" applyFont="1" applyBorder="1" applyAlignment="1">
      <alignment horizontal="center" vertical="center"/>
    </xf>
    <xf numFmtId="0" fontId="66" fillId="0" borderId="225" xfId="3" applyFont="1" applyBorder="1" applyAlignment="1">
      <alignment horizontal="center" wrapText="1"/>
    </xf>
    <xf numFmtId="0" fontId="70" fillId="0" borderId="222" xfId="3" applyFont="1" applyBorder="1" applyAlignment="1">
      <alignment horizontal="left" vertical="center" wrapText="1"/>
    </xf>
    <xf numFmtId="0" fontId="70" fillId="0" borderId="223" xfId="3" applyFont="1" applyBorder="1" applyAlignment="1">
      <alignment horizontal="left" vertical="center" wrapText="1"/>
    </xf>
    <xf numFmtId="0" fontId="70" fillId="0" borderId="224" xfId="3" applyFont="1" applyBorder="1" applyAlignment="1">
      <alignment horizontal="left" vertical="center" wrapText="1"/>
    </xf>
    <xf numFmtId="0" fontId="70" fillId="0" borderId="374" xfId="3" applyFont="1" applyBorder="1" applyAlignment="1">
      <alignment horizontal="left" vertical="center" wrapText="1"/>
    </xf>
    <xf numFmtId="0" fontId="70" fillId="0" borderId="0" xfId="3" applyFont="1" applyAlignment="1">
      <alignment horizontal="left" vertical="center" wrapText="1"/>
    </xf>
    <xf numFmtId="0" fontId="70" fillId="0" borderId="375" xfId="3" applyFont="1" applyBorder="1" applyAlignment="1">
      <alignment horizontal="left" vertical="center" wrapText="1"/>
    </xf>
    <xf numFmtId="0" fontId="70" fillId="0" borderId="372" xfId="3" applyFont="1" applyBorder="1" applyAlignment="1">
      <alignment vertical="center"/>
    </xf>
    <xf numFmtId="0" fontId="70" fillId="0" borderId="225" xfId="3" applyFont="1" applyBorder="1" applyAlignment="1">
      <alignment vertical="center"/>
    </xf>
    <xf numFmtId="0" fontId="32" fillId="0" borderId="226" xfId="3" applyFont="1" applyBorder="1" applyAlignment="1">
      <alignment horizontal="center" vertical="center" shrinkToFit="1"/>
    </xf>
    <xf numFmtId="0" fontId="32" fillId="0" borderId="223" xfId="3" applyFont="1" applyBorder="1" applyAlignment="1">
      <alignment horizontal="center" vertical="center" shrinkToFit="1"/>
    </xf>
    <xf numFmtId="0" fontId="32" fillId="0" borderId="373" xfId="3" applyFont="1" applyBorder="1" applyAlignment="1">
      <alignment horizontal="center" vertical="center" shrinkToFit="1"/>
    </xf>
    <xf numFmtId="0" fontId="70" fillId="0" borderId="226" xfId="3" applyFont="1" applyBorder="1" applyAlignment="1">
      <alignment horizontal="distributed" vertical="center" wrapText="1"/>
    </xf>
    <xf numFmtId="0" fontId="46" fillId="0" borderId="359" xfId="3" applyFont="1" applyBorder="1" applyAlignment="1">
      <alignment horizontal="center" vertical="center" shrinkToFit="1"/>
    </xf>
    <xf numFmtId="0" fontId="41" fillId="0" borderId="0" xfId="3" applyFont="1" applyAlignment="1">
      <alignment horizontal="center" vertical="center"/>
    </xf>
    <xf numFmtId="0" fontId="6" fillId="0" borderId="203" xfId="3" applyFont="1" applyBorder="1" applyAlignment="1">
      <alignment horizontal="center" vertical="center" shrinkToFit="1"/>
    </xf>
    <xf numFmtId="14" fontId="6" fillId="0" borderId="203" xfId="3" applyNumberFormat="1" applyFont="1" applyBorder="1" applyAlignment="1">
      <alignment horizontal="center" vertical="center" shrinkToFit="1"/>
    </xf>
    <xf numFmtId="0" fontId="49" fillId="0" borderId="203" xfId="3" applyFont="1" applyBorder="1" applyAlignment="1">
      <alignment horizontal="center" vertical="center" shrinkToFit="1"/>
    </xf>
    <xf numFmtId="0" fontId="49" fillId="0" borderId="203" xfId="3" applyFont="1" applyBorder="1" applyAlignment="1">
      <alignment horizontal="left" vertical="center" shrinkToFit="1"/>
    </xf>
    <xf numFmtId="0" fontId="46" fillId="0" borderId="368" xfId="3" applyFont="1" applyBorder="1" applyAlignment="1">
      <alignment horizontal="center" vertical="center" shrinkToFit="1"/>
    </xf>
    <xf numFmtId="0" fontId="59" fillId="0" borderId="209" xfId="3" applyFont="1" applyBorder="1" applyAlignment="1">
      <alignment horizontal="center" vertical="center"/>
    </xf>
    <xf numFmtId="0" fontId="59" fillId="0" borderId="298" xfId="3" applyFont="1" applyBorder="1" applyAlignment="1">
      <alignment horizontal="center" vertical="center"/>
    </xf>
    <xf numFmtId="0" fontId="59" fillId="0" borderId="209" xfId="3" applyFont="1" applyBorder="1" applyAlignment="1">
      <alignment horizontal="distributed" vertical="center"/>
    </xf>
    <xf numFmtId="0" fontId="59" fillId="0" borderId="298" xfId="3" applyFont="1" applyBorder="1" applyAlignment="1">
      <alignment horizontal="distributed" vertical="center"/>
    </xf>
    <xf numFmtId="0" fontId="59" fillId="0" borderId="299" xfId="3" applyFont="1" applyBorder="1" applyAlignment="1">
      <alignment horizontal="center" vertical="center"/>
    </xf>
    <xf numFmtId="0" fontId="64" fillId="0" borderId="299" xfId="3" applyFont="1" applyBorder="1" applyAlignment="1">
      <alignment horizontal="distributed" vertical="center" wrapText="1"/>
    </xf>
    <xf numFmtId="0" fontId="59" fillId="0" borderId="188" xfId="3" applyFont="1" applyBorder="1" applyAlignment="1">
      <alignment horizontal="center" vertical="center"/>
    </xf>
    <xf numFmtId="0" fontId="59" fillId="0" borderId="367" xfId="3" applyFont="1" applyBorder="1" applyAlignment="1">
      <alignment horizontal="center" vertical="center"/>
    </xf>
    <xf numFmtId="0" fontId="64" fillId="0" borderId="301" xfId="3" applyFont="1" applyBorder="1" applyAlignment="1">
      <alignment horizontal="distributed" vertical="center" wrapText="1"/>
    </xf>
    <xf numFmtId="0" fontId="64" fillId="0" borderId="302" xfId="3" applyFont="1" applyBorder="1" applyAlignment="1">
      <alignment horizontal="distributed" vertical="center" wrapText="1"/>
    </xf>
    <xf numFmtId="0" fontId="4" fillId="0" borderId="303" xfId="3" applyFont="1" applyBorder="1" applyAlignment="1">
      <alignment horizontal="center" vertical="center"/>
    </xf>
    <xf numFmtId="0" fontId="4" fillId="0" borderId="304" xfId="3" applyFont="1" applyBorder="1" applyAlignment="1">
      <alignment horizontal="center" vertical="center"/>
    </xf>
    <xf numFmtId="0" fontId="4" fillId="0" borderId="305" xfId="3" applyFont="1" applyBorder="1" applyAlignment="1">
      <alignment horizontal="center" vertical="center"/>
    </xf>
    <xf numFmtId="0" fontId="4" fillId="0" borderId="306" xfId="3" applyFont="1" applyBorder="1" applyAlignment="1">
      <alignment horizontal="center" vertical="center"/>
    </xf>
    <xf numFmtId="0" fontId="64" fillId="0" borderId="211" xfId="3" applyFont="1" applyBorder="1" applyAlignment="1">
      <alignment horizontal="center" vertical="center" wrapText="1"/>
    </xf>
    <xf numFmtId="0" fontId="64" fillId="0" borderId="297" xfId="3" applyFont="1" applyBorder="1" applyAlignment="1">
      <alignment horizontal="center" vertical="center" wrapText="1"/>
    </xf>
    <xf numFmtId="0" fontId="4" fillId="0" borderId="209" xfId="3" applyFont="1" applyBorder="1" applyAlignment="1">
      <alignment horizontal="center" vertical="center"/>
    </xf>
    <xf numFmtId="0" fontId="4" fillId="0" borderId="298" xfId="3" applyFont="1" applyBorder="1" applyAlignment="1">
      <alignment horizontal="center" vertical="center"/>
    </xf>
    <xf numFmtId="0" fontId="4" fillId="0" borderId="297" xfId="3" applyFont="1" applyBorder="1" applyAlignment="1">
      <alignment horizontal="center" vertical="center"/>
    </xf>
    <xf numFmtId="0" fontId="63" fillId="0" borderId="203" xfId="3" applyFont="1" applyBorder="1" applyAlignment="1">
      <alignment horizontal="distributed" vertical="center"/>
    </xf>
    <xf numFmtId="0" fontId="6" fillId="0" borderId="204" xfId="3" applyFont="1" applyBorder="1" applyAlignment="1">
      <alignment horizontal="center" vertical="center"/>
    </xf>
    <xf numFmtId="0" fontId="6" fillId="0" borderId="205" xfId="3" applyFont="1" applyBorder="1" applyAlignment="1">
      <alignment horizontal="center" vertical="center"/>
    </xf>
    <xf numFmtId="0" fontId="6" fillId="0" borderId="206" xfId="3" applyFont="1" applyBorder="1" applyAlignment="1">
      <alignment horizontal="center" vertical="center"/>
    </xf>
    <xf numFmtId="0" fontId="59" fillId="0" borderId="356" xfId="3" applyFont="1" applyBorder="1" applyAlignment="1">
      <alignment horizontal="center" vertical="center"/>
    </xf>
    <xf numFmtId="0" fontId="64" fillId="0" borderId="288" xfId="3" applyFont="1" applyBorder="1" applyAlignment="1">
      <alignment horizontal="distributed" vertical="center" wrapText="1"/>
    </xf>
    <xf numFmtId="0" fontId="64" fillId="0" borderId="289" xfId="3" applyFont="1" applyBorder="1" applyAlignment="1">
      <alignment horizontal="distributed" vertical="center"/>
    </xf>
    <xf numFmtId="0" fontId="6" fillId="0" borderId="289" xfId="3" applyFont="1" applyBorder="1" applyAlignment="1">
      <alignment horizontal="left" shrinkToFit="1"/>
    </xf>
    <xf numFmtId="0" fontId="6" fillId="0" borderId="290" xfId="3" applyFont="1" applyBorder="1" applyAlignment="1">
      <alignment horizontal="left" shrinkToFit="1"/>
    </xf>
    <xf numFmtId="0" fontId="6" fillId="0" borderId="291" xfId="3" applyFont="1" applyBorder="1" applyAlignment="1">
      <alignment horizontal="left" shrinkToFit="1"/>
    </xf>
    <xf numFmtId="0" fontId="6" fillId="0" borderId="292" xfId="3" applyFont="1" applyBorder="1" applyAlignment="1">
      <alignment vertical="center"/>
    </xf>
    <xf numFmtId="0" fontId="6" fillId="0" borderId="293" xfId="3" applyFont="1" applyBorder="1" applyAlignment="1">
      <alignment vertical="center"/>
    </xf>
    <xf numFmtId="0" fontId="6" fillId="0" borderId="294" xfId="3" applyFont="1" applyBorder="1" applyAlignment="1">
      <alignment vertical="center"/>
    </xf>
    <xf numFmtId="0" fontId="64" fillId="0" borderId="198" xfId="3" applyFont="1" applyBorder="1" applyAlignment="1">
      <alignment horizontal="distributed" vertical="center" wrapText="1"/>
    </xf>
    <xf numFmtId="0" fontId="64" fillId="0" borderId="270" xfId="3" applyFont="1" applyBorder="1" applyAlignment="1">
      <alignment horizontal="distributed" vertical="center"/>
    </xf>
    <xf numFmtId="0" fontId="6" fillId="0" borderId="270" xfId="3" applyFont="1" applyBorder="1" applyAlignment="1">
      <alignment horizontal="left" shrinkToFit="1"/>
    </xf>
    <xf numFmtId="0" fontId="6" fillId="0" borderId="271" xfId="3" applyFont="1" applyBorder="1" applyAlignment="1">
      <alignment horizontal="left" shrinkToFit="1"/>
    </xf>
    <xf numFmtId="0" fontId="6" fillId="0" borderId="195" xfId="3" applyFont="1" applyBorder="1" applyAlignment="1">
      <alignment horizontal="left" shrinkToFit="1"/>
    </xf>
    <xf numFmtId="0" fontId="6" fillId="0" borderId="271" xfId="3" applyFont="1" applyBorder="1" applyAlignment="1">
      <alignment vertical="center"/>
    </xf>
    <xf numFmtId="0" fontId="6" fillId="0" borderId="295" xfId="3" applyFont="1" applyBorder="1" applyAlignment="1">
      <alignment vertical="center"/>
    </xf>
    <xf numFmtId="0" fontId="59" fillId="0" borderId="196" xfId="3" applyFont="1" applyBorder="1" applyAlignment="1">
      <alignment horizontal="center" vertical="center"/>
    </xf>
    <xf numFmtId="0" fontId="64" fillId="0" borderId="188" xfId="3" applyFont="1" applyBorder="1" applyAlignment="1">
      <alignment horizontal="distributed" vertical="center" wrapText="1"/>
    </xf>
    <xf numFmtId="0" fontId="64" fillId="0" borderId="188" xfId="3" applyFont="1" applyBorder="1" applyAlignment="1">
      <alignment horizontal="distributed" vertical="center"/>
    </xf>
    <xf numFmtId="0" fontId="46" fillId="0" borderId="164" xfId="3" applyFont="1" applyBorder="1" applyAlignment="1">
      <alignment horizontal="center" vertical="center" shrinkToFit="1"/>
    </xf>
    <xf numFmtId="0" fontId="46" fillId="0" borderId="169" xfId="3" applyFont="1" applyBorder="1" applyAlignment="1">
      <alignment horizontal="center" vertical="center" shrinkToFit="1"/>
    </xf>
    <xf numFmtId="0" fontId="6" fillId="0" borderId="340" xfId="3" applyFont="1" applyBorder="1" applyAlignment="1">
      <alignment horizontal="center" vertical="center" shrinkToFit="1"/>
    </xf>
    <xf numFmtId="0" fontId="6" fillId="0" borderId="159" xfId="3" applyFont="1" applyBorder="1" applyAlignment="1">
      <alignment horizontal="center" vertical="center" shrinkToFit="1"/>
    </xf>
    <xf numFmtId="14" fontId="6" fillId="0" borderId="346" xfId="3" applyNumberFormat="1" applyFont="1" applyBorder="1" applyAlignment="1">
      <alignment horizontal="center" vertical="center" shrinkToFit="1"/>
    </xf>
    <xf numFmtId="14" fontId="6" fillId="0" borderId="347" xfId="3" applyNumberFormat="1" applyFont="1" applyBorder="1" applyAlignment="1">
      <alignment horizontal="center" vertical="center" shrinkToFit="1"/>
    </xf>
    <xf numFmtId="14" fontId="6" fillId="0" borderId="348" xfId="3" applyNumberFormat="1" applyFont="1" applyBorder="1" applyAlignment="1">
      <alignment horizontal="center" vertical="center" shrinkToFit="1"/>
    </xf>
    <xf numFmtId="0" fontId="49" fillId="0" borderId="341" xfId="3" applyFont="1" applyBorder="1" applyAlignment="1">
      <alignment horizontal="center" vertical="center" shrinkToFit="1"/>
    </xf>
    <xf numFmtId="0" fontId="49" fillId="0" borderId="177" xfId="3" applyFont="1" applyBorder="1" applyAlignment="1">
      <alignment horizontal="center" vertical="center" shrinkToFit="1"/>
    </xf>
    <xf numFmtId="0" fontId="49" fillId="0" borderId="177" xfId="3" applyFont="1" applyBorder="1" applyAlignment="1">
      <alignment horizontal="left" vertical="center" shrinkToFit="1"/>
    </xf>
    <xf numFmtId="0" fontId="46" fillId="0" borderId="175" xfId="3" applyFont="1" applyBorder="1" applyAlignment="1">
      <alignment horizontal="center" vertical="center" shrinkToFit="1"/>
    </xf>
    <xf numFmtId="0" fontId="46" fillId="0" borderId="176" xfId="3" applyFont="1" applyBorder="1" applyAlignment="1">
      <alignment horizontal="center" vertical="center" shrinkToFit="1"/>
    </xf>
    <xf numFmtId="0" fontId="46" fillId="0" borderId="178" xfId="3" applyFont="1" applyBorder="1" applyAlignment="1">
      <alignment horizontal="center" vertical="center" shrinkToFit="1"/>
    </xf>
    <xf numFmtId="0" fontId="6" fillId="0" borderId="177" xfId="3" applyFont="1" applyBorder="1" applyAlignment="1">
      <alignment horizontal="center" vertical="center" shrinkToFit="1"/>
    </xf>
    <xf numFmtId="0" fontId="59" fillId="0" borderId="182" xfId="3" applyFont="1" applyBorder="1" applyAlignment="1">
      <alignment horizontal="center" vertical="center" wrapText="1"/>
    </xf>
    <xf numFmtId="0" fontId="59" fillId="0" borderId="183" xfId="3" applyFont="1" applyBorder="1" applyAlignment="1">
      <alignment horizontal="center" vertical="center" wrapText="1"/>
    </xf>
    <xf numFmtId="0" fontId="59" fillId="0" borderId="183" xfId="3" applyFont="1" applyBorder="1" applyAlignment="1">
      <alignment horizontal="center" wrapText="1"/>
    </xf>
    <xf numFmtId="0" fontId="64" fillId="0" borderId="185" xfId="3" applyFont="1" applyBorder="1" applyAlignment="1">
      <alignment horizontal="left" vertical="center" wrapText="1"/>
    </xf>
    <xf numFmtId="0" fontId="64" fillId="0" borderId="186" xfId="3" applyFont="1" applyBorder="1" applyAlignment="1">
      <alignment horizontal="left" vertical="center" wrapText="1"/>
    </xf>
    <xf numFmtId="0" fontId="64" fillId="0" borderId="187" xfId="3" applyFont="1" applyBorder="1" applyAlignment="1">
      <alignment horizontal="left" vertical="center" wrapText="1"/>
    </xf>
    <xf numFmtId="0" fontId="64" fillId="0" borderId="378" xfId="3" applyFont="1" applyBorder="1" applyAlignment="1">
      <alignment horizontal="left" vertical="center" wrapText="1"/>
    </xf>
    <xf numFmtId="0" fontId="64" fillId="0" borderId="0" xfId="3" applyFont="1" applyAlignment="1">
      <alignment horizontal="left" vertical="center" wrapText="1"/>
    </xf>
    <xf numFmtId="0" fontId="64" fillId="0" borderId="191" xfId="3" applyFont="1" applyBorder="1" applyAlignment="1">
      <alignment horizontal="left" vertical="center" wrapText="1"/>
    </xf>
    <xf numFmtId="0" fontId="64" fillId="0" borderId="192" xfId="3" applyFont="1" applyBorder="1" applyAlignment="1">
      <alignment horizontal="left" vertical="center" wrapText="1"/>
    </xf>
    <xf numFmtId="0" fontId="64" fillId="0" borderId="360" xfId="3" applyFont="1" applyBorder="1" applyAlignment="1">
      <alignment vertical="center"/>
    </xf>
    <xf numFmtId="0" fontId="64" fillId="0" borderId="361" xfId="3" applyFont="1" applyBorder="1" applyAlignment="1">
      <alignment vertical="center"/>
    </xf>
    <xf numFmtId="0" fontId="32" fillId="0" borderId="362" xfId="3" applyFont="1" applyBorder="1" applyAlignment="1">
      <alignment horizontal="center" vertical="center" shrinkToFit="1"/>
    </xf>
    <xf numFmtId="0" fontId="32" fillId="0" borderId="191" xfId="3" applyFont="1" applyBorder="1" applyAlignment="1">
      <alignment horizontal="center" vertical="center" shrinkToFit="1"/>
    </xf>
    <xf numFmtId="0" fontId="32" fillId="0" borderId="363" xfId="3" applyFont="1" applyBorder="1" applyAlignment="1">
      <alignment horizontal="center" vertical="center" shrinkToFit="1"/>
    </xf>
    <xf numFmtId="0" fontId="64" fillId="0" borderId="364" xfId="3" applyFont="1" applyBorder="1" applyAlignment="1">
      <alignment horizontal="distributed" vertical="center" wrapText="1"/>
    </xf>
    <xf numFmtId="0" fontId="46" fillId="0" borderId="180" xfId="3" applyFont="1" applyBorder="1" applyAlignment="1">
      <alignment horizontal="center" vertical="center" shrinkToFit="1"/>
    </xf>
    <xf numFmtId="0" fontId="46" fillId="0" borderId="181" xfId="3" applyFont="1" applyBorder="1" applyAlignment="1">
      <alignment horizontal="center" vertical="center" shrinkToFit="1"/>
    </xf>
    <xf numFmtId="0" fontId="60" fillId="0" borderId="0" xfId="3" applyFont="1" applyAlignment="1">
      <alignment horizontal="center" vertical="center"/>
    </xf>
    <xf numFmtId="0" fontId="6" fillId="0" borderId="164" xfId="3" applyFont="1" applyBorder="1" applyAlignment="1">
      <alignment horizontal="center" vertical="center" shrinkToFit="1"/>
    </xf>
    <xf numFmtId="14" fontId="6" fillId="0" borderId="164" xfId="3" applyNumberFormat="1" applyFont="1" applyBorder="1" applyAlignment="1">
      <alignment horizontal="center" vertical="center" shrinkToFit="1"/>
    </xf>
    <xf numFmtId="0" fontId="49" fillId="0" borderId="164" xfId="3" applyFont="1" applyBorder="1" applyAlignment="1">
      <alignment horizontal="center" vertical="center" shrinkToFit="1"/>
    </xf>
    <xf numFmtId="0" fontId="49" fillId="0" borderId="164" xfId="3" applyFont="1" applyBorder="1" applyAlignment="1">
      <alignment horizontal="left" vertical="center" shrinkToFit="1"/>
    </xf>
    <xf numFmtId="0" fontId="46" fillId="0" borderId="170" xfId="3" applyFont="1" applyBorder="1" applyAlignment="1">
      <alignment horizontal="center" vertical="center" shrinkToFit="1"/>
    </xf>
    <xf numFmtId="0" fontId="46" fillId="0" borderId="172" xfId="3" applyFont="1" applyBorder="1" applyAlignment="1">
      <alignment horizontal="center" vertical="center" shrinkToFit="1"/>
    </xf>
    <xf numFmtId="0" fontId="46" fillId="0" borderId="173" xfId="3" applyFont="1" applyBorder="1" applyAlignment="1">
      <alignment horizontal="center" vertical="center" shrinkToFit="1"/>
    </xf>
    <xf numFmtId="0" fontId="52" fillId="0" borderId="170" xfId="3" applyFont="1" applyBorder="1" applyAlignment="1">
      <alignment horizontal="center" vertical="center"/>
    </xf>
    <xf numFmtId="0" fontId="52" fillId="0" borderId="172" xfId="3" applyFont="1" applyBorder="1" applyAlignment="1">
      <alignment horizontal="center" vertical="center"/>
    </xf>
    <xf numFmtId="0" fontId="52" fillId="0" borderId="170" xfId="3" applyFont="1" applyBorder="1" applyAlignment="1">
      <alignment horizontal="distributed" vertical="center"/>
    </xf>
    <xf numFmtId="0" fontId="52" fillId="0" borderId="172" xfId="3" applyFont="1" applyBorder="1" applyAlignment="1">
      <alignment horizontal="distributed" vertical="center"/>
    </xf>
    <xf numFmtId="0" fontId="52" fillId="0" borderId="285" xfId="3" applyFont="1" applyBorder="1" applyAlignment="1">
      <alignment horizontal="center" vertical="center"/>
    </xf>
    <xf numFmtId="0" fontId="57" fillId="0" borderId="285" xfId="3" applyFont="1" applyBorder="1" applyAlignment="1">
      <alignment horizontal="distributed" vertical="center" wrapText="1"/>
    </xf>
    <xf numFmtId="0" fontId="52" fillId="0" borderId="280" xfId="3" applyFont="1" applyBorder="1" applyAlignment="1">
      <alignment horizontal="center" vertical="center"/>
    </xf>
    <xf numFmtId="0" fontId="52" fillId="0" borderId="281" xfId="3" applyFont="1" applyBorder="1" applyAlignment="1">
      <alignment horizontal="center" vertical="center"/>
    </xf>
    <xf numFmtId="0" fontId="57" fillId="0" borderId="286" xfId="3" applyFont="1" applyBorder="1" applyAlignment="1">
      <alignment horizontal="distributed" vertical="center" wrapText="1"/>
    </xf>
    <xf numFmtId="0" fontId="57" fillId="0" borderId="180" xfId="3" applyFont="1" applyBorder="1" applyAlignment="1">
      <alignment horizontal="distributed" vertical="center" wrapText="1"/>
    </xf>
    <xf numFmtId="0" fontId="4" fillId="0" borderId="180" xfId="3" applyFont="1" applyBorder="1" applyAlignment="1">
      <alignment horizontal="center" vertical="center"/>
    </xf>
    <xf numFmtId="0" fontId="4" fillId="0" borderId="287" xfId="3" applyFont="1" applyBorder="1" applyAlignment="1">
      <alignment horizontal="center" vertical="center"/>
    </xf>
    <xf numFmtId="0" fontId="57" fillId="0" borderId="345" xfId="3" applyFont="1" applyBorder="1" applyAlignment="1">
      <alignment horizontal="center" vertical="center" wrapText="1"/>
    </xf>
    <xf numFmtId="0" fontId="57" fillId="0" borderId="343" xfId="3" applyFont="1" applyBorder="1" applyAlignment="1">
      <alignment horizontal="center" vertical="center" wrapText="1"/>
    </xf>
    <xf numFmtId="0" fontId="4" fillId="0" borderId="273" xfId="3" applyFont="1" applyBorder="1" applyAlignment="1">
      <alignment horizontal="center" vertical="center"/>
    </xf>
    <xf numFmtId="0" fontId="4" fillId="0" borderId="0" xfId="3" applyFont="1" applyAlignment="1">
      <alignment horizontal="center" vertical="center"/>
    </xf>
    <xf numFmtId="0" fontId="4" fillId="0" borderId="165" xfId="3" applyFont="1" applyBorder="1" applyAlignment="1">
      <alignment horizontal="center" vertical="center"/>
    </xf>
    <xf numFmtId="0" fontId="4" fillId="0" borderId="166" xfId="3" applyFont="1" applyBorder="1" applyAlignment="1">
      <alignment horizontal="center" vertical="center"/>
    </xf>
    <xf numFmtId="0" fontId="56" fillId="0" borderId="167" xfId="3" applyFont="1" applyBorder="1" applyAlignment="1">
      <alignment horizontal="distributed" vertical="center"/>
    </xf>
    <xf numFmtId="0" fontId="6" fillId="0" borderId="167" xfId="3" applyFont="1" applyBorder="1" applyAlignment="1">
      <alignment horizontal="center" vertical="center"/>
    </xf>
    <xf numFmtId="0" fontId="6" fillId="0" borderId="168" xfId="3" applyFont="1" applyBorder="1" applyAlignment="1">
      <alignment horizontal="center" vertical="center"/>
    </xf>
    <xf numFmtId="0" fontId="52" fillId="0" borderId="161" xfId="3" applyFont="1" applyBorder="1" applyAlignment="1">
      <alignment horizontal="center" vertical="center"/>
    </xf>
    <xf numFmtId="0" fontId="52" fillId="0" borderId="380" xfId="3" applyFont="1" applyBorder="1" applyAlignment="1">
      <alignment horizontal="center" vertical="center"/>
    </xf>
    <xf numFmtId="0" fontId="57" fillId="0" borderId="352" xfId="3" applyFont="1" applyBorder="1" applyAlignment="1">
      <alignment horizontal="distributed" vertical="center" wrapText="1"/>
    </xf>
    <xf numFmtId="0" fontId="57" fillId="0" borderId="164" xfId="3" applyFont="1" applyBorder="1" applyAlignment="1">
      <alignment horizontal="distributed" vertical="center"/>
    </xf>
    <xf numFmtId="0" fontId="6" fillId="0" borderId="277" xfId="3" applyFont="1" applyBorder="1" applyAlignment="1">
      <alignment horizontal="left" shrinkToFit="1"/>
    </xf>
    <xf numFmtId="0" fontId="6" fillId="0" borderId="278" xfId="3" applyFont="1" applyBorder="1" applyAlignment="1">
      <alignment horizontal="left" shrinkToFit="1"/>
    </xf>
    <xf numFmtId="0" fontId="6" fillId="0" borderId="279" xfId="3" applyFont="1" applyBorder="1" applyAlignment="1">
      <alignment horizontal="left" shrinkToFit="1"/>
    </xf>
    <xf numFmtId="0" fontId="6" fillId="0" borderId="279" xfId="3" applyFont="1" applyBorder="1" applyAlignment="1">
      <alignment vertical="center"/>
    </xf>
    <xf numFmtId="0" fontId="6" fillId="0" borderId="280" xfId="3" applyFont="1" applyBorder="1" applyAlignment="1">
      <alignment vertical="center"/>
    </xf>
    <xf numFmtId="0" fontId="6" fillId="0" borderId="281" xfId="3" applyFont="1" applyBorder="1" applyAlignment="1">
      <alignment vertical="center"/>
    </xf>
    <xf numFmtId="0" fontId="57" fillId="0" borderId="282" xfId="3" applyFont="1" applyBorder="1" applyAlignment="1">
      <alignment horizontal="distributed" vertical="center" wrapText="1"/>
    </xf>
    <xf numFmtId="0" fontId="57" fillId="0" borderId="275" xfId="3" applyFont="1" applyBorder="1" applyAlignment="1">
      <alignment horizontal="distributed" vertical="center"/>
    </xf>
    <xf numFmtId="0" fontId="6" fillId="0" borderId="274" xfId="3" applyFont="1" applyBorder="1" applyAlignment="1">
      <alignment horizontal="left" shrinkToFit="1"/>
    </xf>
    <xf numFmtId="0" fontId="6" fillId="0" borderId="275" xfId="3" applyFont="1" applyBorder="1" applyAlignment="1">
      <alignment horizontal="left" shrinkToFit="1"/>
    </xf>
    <xf numFmtId="0" fontId="6" fillId="0" borderId="272" xfId="3" applyFont="1" applyBorder="1" applyAlignment="1">
      <alignment horizontal="left" shrinkToFit="1"/>
    </xf>
    <xf numFmtId="0" fontId="6" fillId="0" borderId="275" xfId="3" applyFont="1" applyBorder="1" applyAlignment="1">
      <alignment vertical="center"/>
    </xf>
    <xf numFmtId="0" fontId="6" fillId="0" borderId="283" xfId="3" applyFont="1" applyBorder="1" applyAlignment="1">
      <alignment vertical="center"/>
    </xf>
    <xf numFmtId="0" fontId="57" fillId="0" borderId="161" xfId="3" applyFont="1" applyBorder="1" applyAlignment="1">
      <alignment horizontal="distributed" vertical="center" wrapText="1"/>
    </xf>
    <xf numFmtId="0" fontId="57" fillId="0" borderId="161" xfId="3" applyFont="1" applyBorder="1" applyAlignment="1">
      <alignment horizontal="distributed" vertical="center"/>
    </xf>
    <xf numFmtId="0" fontId="46" fillId="0" borderId="35" xfId="3" applyFont="1" applyBorder="1" applyAlignment="1">
      <alignment horizontal="center" vertical="center" shrinkToFit="1"/>
    </xf>
    <xf numFmtId="0" fontId="46" fillId="0" borderId="21" xfId="3" applyFont="1" applyBorder="1" applyAlignment="1">
      <alignment horizontal="center" vertical="center" shrinkToFit="1"/>
    </xf>
    <xf numFmtId="0" fontId="46" fillId="0" borderId="36" xfId="3" applyFont="1" applyBorder="1" applyAlignment="1">
      <alignment horizontal="center" vertical="center" shrinkToFit="1"/>
    </xf>
    <xf numFmtId="0" fontId="6" fillId="0" borderId="81" xfId="3" applyFont="1" applyBorder="1" applyAlignment="1">
      <alignment horizontal="center" vertical="center" shrinkToFit="1"/>
    </xf>
    <xf numFmtId="0" fontId="6" fillId="0" borderId="84" xfId="3" applyFont="1" applyBorder="1" applyAlignment="1">
      <alignment horizontal="center" vertical="center" shrinkToFit="1"/>
    </xf>
    <xf numFmtId="0" fontId="6" fillId="0" borderId="110" xfId="3" applyFont="1" applyBorder="1" applyAlignment="1">
      <alignment horizontal="center" vertical="center" shrinkToFit="1"/>
    </xf>
    <xf numFmtId="14" fontId="6" fillId="0" borderId="16" xfId="3" applyNumberFormat="1" applyFont="1" applyBorder="1" applyAlignment="1">
      <alignment horizontal="center" vertical="center" shrinkToFit="1"/>
    </xf>
    <xf numFmtId="0" fontId="49" fillId="0" borderId="81" xfId="3" applyFont="1" applyBorder="1" applyAlignment="1">
      <alignment horizontal="center" vertical="center" shrinkToFit="1"/>
    </xf>
    <xf numFmtId="0" fontId="49" fillId="0" borderId="84" xfId="3" applyFont="1" applyBorder="1" applyAlignment="1">
      <alignment horizontal="center" vertical="center" shrinkToFit="1"/>
    </xf>
    <xf numFmtId="0" fontId="49" fillId="0" borderId="110" xfId="3" applyFont="1" applyBorder="1" applyAlignment="1">
      <alignment horizontal="center" vertical="center" shrinkToFit="1"/>
    </xf>
    <xf numFmtId="0" fontId="49" fillId="0" borderId="16" xfId="3" applyFont="1" applyBorder="1" applyAlignment="1">
      <alignment horizontal="left" vertical="center" shrinkToFit="1"/>
    </xf>
    <xf numFmtId="0" fontId="46" fillId="0" borderId="81" xfId="3" applyFont="1" applyBorder="1" applyAlignment="1">
      <alignment horizontal="center" vertical="center" shrinkToFit="1"/>
    </xf>
    <xf numFmtId="0" fontId="46" fillId="0" borderId="84" xfId="3" applyFont="1" applyBorder="1" applyAlignment="1">
      <alignment horizontal="center" vertical="center" shrinkToFit="1"/>
    </xf>
    <xf numFmtId="0" fontId="46" fillId="0" borderId="263" xfId="3" applyFont="1" applyBorder="1" applyAlignment="1">
      <alignment horizontal="center" vertical="center" shrinkToFit="1"/>
    </xf>
    <xf numFmtId="0" fontId="52" fillId="0" borderId="153" xfId="3" applyFont="1" applyBorder="1" applyAlignment="1">
      <alignment horizontal="center" vertical="center" wrapText="1"/>
    </xf>
    <xf numFmtId="0" fontId="52" fillId="0" borderId="154" xfId="3" applyFont="1" applyBorder="1" applyAlignment="1">
      <alignment horizontal="center" vertical="center" wrapText="1"/>
    </xf>
    <xf numFmtId="0" fontId="52" fillId="0" borderId="154" xfId="3" applyFont="1" applyBorder="1" applyAlignment="1">
      <alignment horizontal="center" wrapText="1"/>
    </xf>
    <xf numFmtId="0" fontId="57" fillId="0" borderId="156" xfId="3" applyFont="1" applyBorder="1" applyAlignment="1">
      <alignment horizontal="left" vertical="center" wrapText="1"/>
    </xf>
    <xf numFmtId="0" fontId="57" fillId="0" borderId="157" xfId="3" applyFont="1" applyBorder="1" applyAlignment="1">
      <alignment horizontal="left" vertical="center" wrapText="1"/>
    </xf>
    <xf numFmtId="0" fontId="57" fillId="0" borderId="158" xfId="3" applyFont="1" applyBorder="1" applyAlignment="1">
      <alignment horizontal="left" vertical="center" wrapText="1"/>
    </xf>
    <xf numFmtId="0" fontId="57" fillId="0" borderId="345" xfId="3" applyFont="1" applyBorder="1" applyAlignment="1">
      <alignment horizontal="left" vertical="center" wrapText="1"/>
    </xf>
    <xf numFmtId="0" fontId="57" fillId="0" borderId="0" xfId="3" applyFont="1" applyAlignment="1">
      <alignment horizontal="left" vertical="center" wrapText="1"/>
    </xf>
    <xf numFmtId="0" fontId="57" fillId="0" borderId="344" xfId="3" applyFont="1" applyBorder="1" applyAlignment="1">
      <alignment horizontal="left" vertical="center" wrapText="1"/>
    </xf>
    <xf numFmtId="0" fontId="57" fillId="0" borderId="342" xfId="3" applyFont="1" applyBorder="1" applyAlignment="1">
      <alignment vertical="center"/>
    </xf>
    <xf numFmtId="0" fontId="57" fillId="0" borderId="285" xfId="3" applyFont="1" applyBorder="1" applyAlignment="1">
      <alignment vertical="center"/>
    </xf>
    <xf numFmtId="0" fontId="32" fillId="0" borderId="273" xfId="3" applyFont="1" applyBorder="1" applyAlignment="1">
      <alignment horizontal="center" vertical="center" shrinkToFit="1"/>
    </xf>
    <xf numFmtId="0" fontId="32" fillId="0" borderId="0" xfId="3" applyFont="1" applyAlignment="1">
      <alignment horizontal="center" vertical="center" shrinkToFit="1"/>
    </xf>
    <xf numFmtId="0" fontId="32" fillId="0" borderId="343" xfId="3" applyFont="1" applyBorder="1" applyAlignment="1">
      <alignment horizontal="center" vertical="center" shrinkToFit="1"/>
    </xf>
    <xf numFmtId="0" fontId="57" fillId="0" borderId="273" xfId="3" applyFont="1" applyBorder="1" applyAlignment="1">
      <alignment horizontal="distributed" vertical="center" wrapText="1"/>
    </xf>
    <xf numFmtId="0" fontId="49" fillId="0" borderId="16" xfId="3" applyFont="1" applyBorder="1" applyAlignment="1">
      <alignment horizontal="center" vertical="center" shrinkToFit="1"/>
    </xf>
    <xf numFmtId="0" fontId="46" fillId="0" borderId="85" xfId="3" applyFont="1" applyBorder="1" applyAlignment="1">
      <alignment horizontal="center" vertical="center" shrinkToFit="1"/>
    </xf>
    <xf numFmtId="0" fontId="53" fillId="0" borderId="0" xfId="3" applyFont="1" applyAlignment="1">
      <alignment horizontal="center" vertical="center"/>
    </xf>
    <xf numFmtId="0" fontId="6" fillId="0" borderId="35" xfId="3" applyFont="1" applyBorder="1" applyAlignment="1">
      <alignment horizontal="center" vertical="center" shrinkToFit="1"/>
    </xf>
    <xf numFmtId="0" fontId="6" fillId="0" borderId="21" xfId="3" applyFont="1" applyBorder="1" applyAlignment="1">
      <alignment horizontal="center" vertical="center" shrinkToFit="1"/>
    </xf>
    <xf numFmtId="0" fontId="6" fillId="0" borderId="62" xfId="3" applyFont="1" applyBorder="1" applyAlignment="1">
      <alignment horizontal="center" vertical="center" shrinkToFit="1"/>
    </xf>
    <xf numFmtId="14" fontId="6" fillId="0" borderId="14" xfId="3" applyNumberFormat="1" applyFont="1" applyBorder="1" applyAlignment="1">
      <alignment horizontal="center" vertical="center" shrinkToFit="1"/>
    </xf>
    <xf numFmtId="0" fontId="49" fillId="0" borderId="35" xfId="3" applyFont="1" applyBorder="1" applyAlignment="1">
      <alignment horizontal="center" vertical="center" shrinkToFit="1"/>
    </xf>
    <xf numFmtId="0" fontId="49" fillId="0" borderId="21" xfId="3" applyFont="1" applyBorder="1" applyAlignment="1">
      <alignment horizontal="center" vertical="center" shrinkToFit="1"/>
    </xf>
    <xf numFmtId="0" fontId="49" fillId="0" borderId="62" xfId="3" applyFont="1" applyBorder="1" applyAlignment="1">
      <alignment horizontal="center" vertical="center" shrinkToFit="1"/>
    </xf>
    <xf numFmtId="0" fontId="49" fillId="0" borderId="14" xfId="3" applyFont="1" applyBorder="1" applyAlignment="1">
      <alignment horizontal="left" vertical="center" shrinkToFit="1"/>
    </xf>
    <xf numFmtId="0" fontId="46" fillId="0" borderId="150" xfId="3" applyFont="1" applyBorder="1" applyAlignment="1">
      <alignment horizontal="center" vertical="center" shrinkToFit="1"/>
    </xf>
    <xf numFmtId="0" fontId="49" fillId="0" borderId="14" xfId="3" applyFont="1" applyBorder="1" applyAlignment="1">
      <alignment horizontal="center" vertical="center" shrinkToFit="1"/>
    </xf>
    <xf numFmtId="0" fontId="6" fillId="0" borderId="14" xfId="3" applyFont="1" applyBorder="1" applyAlignment="1">
      <alignment horizontal="center" vertical="center"/>
    </xf>
    <xf numFmtId="0" fontId="6" fillId="0" borderId="35" xfId="3" applyFont="1" applyBorder="1" applyAlignment="1">
      <alignment horizontal="center" vertical="center"/>
    </xf>
    <xf numFmtId="14" fontId="6" fillId="0" borderId="35" xfId="3" applyNumberFormat="1" applyFont="1" applyBorder="1" applyAlignment="1">
      <alignment horizontal="center" vertical="center" shrinkToFit="1"/>
    </xf>
    <xf numFmtId="14" fontId="6" fillId="0" borderId="21" xfId="3" applyNumberFormat="1" applyFont="1" applyBorder="1" applyAlignment="1">
      <alignment horizontal="center" vertical="center" shrinkToFit="1"/>
    </xf>
    <xf numFmtId="14" fontId="6" fillId="0" borderId="62" xfId="3" applyNumberFormat="1" applyFont="1" applyBorder="1" applyAlignment="1">
      <alignment horizontal="center" vertical="center" shrinkToFit="1"/>
    </xf>
    <xf numFmtId="0" fontId="6" fillId="0" borderId="14" xfId="3" applyFont="1" applyBorder="1" applyAlignment="1">
      <alignment horizontal="distributed" vertical="center"/>
    </xf>
    <xf numFmtId="0" fontId="6" fillId="0" borderId="35" xfId="3" applyFont="1" applyBorder="1" applyAlignment="1">
      <alignment horizontal="distributed" vertical="center"/>
    </xf>
    <xf numFmtId="0" fontId="6" fillId="0" borderId="17" xfId="3" applyFont="1" applyBorder="1" applyAlignment="1">
      <alignment horizontal="center" vertical="center"/>
    </xf>
    <xf numFmtId="0" fontId="49" fillId="0" borderId="17" xfId="3" applyFont="1" applyBorder="1" applyAlignment="1">
      <alignment horizontal="distributed" vertical="center" wrapText="1"/>
    </xf>
    <xf numFmtId="0" fontId="49" fillId="0" borderId="17" xfId="3" applyFont="1" applyBorder="1" applyAlignment="1">
      <alignment horizontal="distributed" vertical="center"/>
    </xf>
    <xf numFmtId="0" fontId="6" fillId="0" borderId="4" xfId="3" applyFont="1" applyBorder="1" applyAlignment="1">
      <alignment horizontal="center" vertical="center"/>
    </xf>
    <xf numFmtId="0" fontId="49" fillId="0" borderId="15" xfId="3" applyFont="1" applyBorder="1" applyAlignment="1">
      <alignment horizontal="distributed" vertical="center" wrapText="1"/>
    </xf>
    <xf numFmtId="0" fontId="49" fillId="0" borderId="16" xfId="3" applyFont="1" applyBorder="1" applyAlignment="1">
      <alignment horizontal="distributed" vertical="center"/>
    </xf>
    <xf numFmtId="0" fontId="4" fillId="0" borderId="16" xfId="3" applyFont="1" applyBorder="1" applyAlignment="1">
      <alignment horizontal="center" vertical="center"/>
    </xf>
    <xf numFmtId="0" fontId="49" fillId="0" borderId="16" xfId="3" applyFont="1" applyBorder="1" applyAlignment="1">
      <alignment horizontal="distributed" vertical="center" wrapText="1"/>
    </xf>
    <xf numFmtId="0" fontId="4" fillId="0" borderId="81" xfId="3" applyFont="1" applyBorder="1" applyAlignment="1">
      <alignment horizontal="center" vertical="center" shrinkToFit="1"/>
    </xf>
    <xf numFmtId="0" fontId="4" fillId="0" borderId="84" xfId="3" applyFont="1" applyBorder="1" applyAlignment="1">
      <alignment horizontal="center" vertical="center" shrinkToFit="1"/>
    </xf>
    <xf numFmtId="0" fontId="4" fillId="0" borderId="263" xfId="3" applyFont="1" applyBorder="1" applyAlignment="1">
      <alignment horizontal="center" vertical="center" shrinkToFit="1"/>
    </xf>
    <xf numFmtId="0" fontId="49" fillId="0" borderId="74" xfId="3" applyFont="1" applyBorder="1" applyAlignment="1">
      <alignment horizontal="center" vertical="center" wrapText="1"/>
    </xf>
    <xf numFmtId="0" fontId="49" fillId="0" borderId="62" xfId="3" applyFont="1" applyBorder="1" applyAlignment="1">
      <alignment horizontal="center" vertical="center" wrapText="1"/>
    </xf>
    <xf numFmtId="0" fontId="4" fillId="0" borderId="35" xfId="3" applyFont="1" applyBorder="1" applyAlignment="1">
      <alignment horizontal="center" vertical="center"/>
    </xf>
    <xf numFmtId="0" fontId="4" fillId="0" borderId="21" xfId="3" applyFont="1" applyBorder="1" applyAlignment="1">
      <alignment horizontal="center" vertical="center"/>
    </xf>
    <xf numFmtId="0" fontId="4" fillId="0" borderId="62" xfId="3" applyFont="1" applyBorder="1" applyAlignment="1">
      <alignment horizontal="center" vertical="center"/>
    </xf>
    <xf numFmtId="0" fontId="46" fillId="0" borderId="14" xfId="3" applyFont="1" applyBorder="1" applyAlignment="1">
      <alignment horizontal="distributed" vertical="center"/>
    </xf>
    <xf numFmtId="0" fontId="6" fillId="0" borderId="151" xfId="3" applyFont="1" applyBorder="1" applyAlignment="1">
      <alignment horizontal="center" vertical="center"/>
    </xf>
    <xf numFmtId="0" fontId="6" fillId="0" borderId="31" xfId="3" applyFont="1" applyBorder="1" applyAlignment="1">
      <alignment horizontal="center" vertical="center"/>
    </xf>
    <xf numFmtId="0" fontId="6" fillId="0" borderId="34" xfId="3" applyFont="1" applyBorder="1" applyAlignment="1">
      <alignment horizontal="center" vertical="center"/>
    </xf>
    <xf numFmtId="0" fontId="49" fillId="0" borderId="258" xfId="3" applyFont="1" applyBorder="1" applyAlignment="1">
      <alignment horizontal="distributed" vertical="center" wrapText="1"/>
    </xf>
    <xf numFmtId="0" fontId="49" fillId="0" borderId="5" xfId="3" applyFont="1" applyBorder="1" applyAlignment="1">
      <alignment horizontal="distributed" vertical="center"/>
    </xf>
    <xf numFmtId="0" fontId="6" fillId="0" borderId="4" xfId="3" applyFont="1" applyBorder="1" applyAlignment="1">
      <alignment horizontal="left" shrinkToFit="1"/>
    </xf>
    <xf numFmtId="0" fontId="6" fillId="0" borderId="5" xfId="3" applyFont="1" applyBorder="1" applyAlignment="1">
      <alignment horizontal="left" shrinkToFit="1"/>
    </xf>
    <xf numFmtId="0" fontId="6" fillId="0" borderId="9" xfId="3" applyFont="1" applyBorder="1" applyAlignment="1">
      <alignment horizontal="left" shrinkToFit="1"/>
    </xf>
    <xf numFmtId="0" fontId="6" fillId="0" borderId="5" xfId="3" applyFont="1" applyBorder="1" applyAlignment="1">
      <alignment horizontal="left" vertical="center"/>
    </xf>
    <xf numFmtId="0" fontId="49" fillId="0" borderId="32" xfId="3" applyFont="1" applyBorder="1" applyAlignment="1">
      <alignment horizontal="distributed" vertical="center" wrapText="1"/>
    </xf>
    <xf numFmtId="0" fontId="49" fillId="0" borderId="71" xfId="3" applyFont="1" applyBorder="1" applyAlignment="1">
      <alignment horizontal="distributed" vertical="center"/>
    </xf>
    <xf numFmtId="0" fontId="6" fillId="0" borderId="72" xfId="3" applyFont="1" applyBorder="1" applyAlignment="1">
      <alignment horizontal="left" shrinkToFit="1"/>
    </xf>
    <xf numFmtId="0" fontId="6" fillId="0" borderId="71" xfId="3" applyFont="1" applyBorder="1" applyAlignment="1">
      <alignment horizontal="left" shrinkToFit="1"/>
    </xf>
    <xf numFmtId="0" fontId="6" fillId="0" borderId="148" xfId="3" applyFont="1" applyBorder="1" applyAlignment="1">
      <alignment horizontal="left" shrinkToFit="1"/>
    </xf>
    <xf numFmtId="0" fontId="6" fillId="0" borderId="71" xfId="3" applyFont="1" applyBorder="1" applyAlignment="1">
      <alignment horizontal="left" vertical="center"/>
    </xf>
    <xf numFmtId="0" fontId="6" fillId="0" borderId="276" xfId="3" applyFont="1" applyBorder="1" applyAlignment="1">
      <alignment horizontal="left" vertical="center"/>
    </xf>
    <xf numFmtId="0" fontId="49" fillId="0" borderId="31" xfId="3" applyFont="1" applyBorder="1" applyAlignment="1">
      <alignment horizontal="distributed" vertical="center" wrapText="1"/>
    </xf>
    <xf numFmtId="0" fontId="49" fillId="0" borderId="31" xfId="3" applyFont="1" applyBorder="1" applyAlignment="1">
      <alignment horizontal="distributed" vertical="center"/>
    </xf>
    <xf numFmtId="0" fontId="6" fillId="0" borderId="142" xfId="3" applyFont="1" applyBorder="1" applyAlignment="1">
      <alignment horizontal="center" vertical="center" wrapText="1"/>
    </xf>
    <xf numFmtId="0" fontId="6" fillId="0" borderId="143" xfId="3" applyFont="1" applyBorder="1" applyAlignment="1">
      <alignment horizontal="center" vertical="center"/>
    </xf>
    <xf numFmtId="0" fontId="6" fillId="0" borderId="143" xfId="3" applyFont="1" applyBorder="1" applyAlignment="1">
      <alignment horizontal="center" wrapText="1"/>
    </xf>
    <xf numFmtId="0" fontId="49" fillId="0" borderId="69" xfId="3" applyFont="1" applyBorder="1" applyAlignment="1">
      <alignment horizontal="left" vertical="center" wrapText="1"/>
    </xf>
    <xf numFmtId="0" fontId="49" fillId="0" borderId="68" xfId="3" applyFont="1" applyBorder="1" applyAlignment="1">
      <alignment horizontal="left" vertical="center" wrapText="1"/>
    </xf>
    <xf numFmtId="0" fontId="49" fillId="0" borderId="86" xfId="3" applyFont="1" applyBorder="1" applyAlignment="1">
      <alignment horizontal="left" vertical="center" wrapText="1"/>
    </xf>
    <xf numFmtId="0" fontId="49" fillId="0" borderId="66" xfId="3" applyFont="1" applyBorder="1" applyAlignment="1">
      <alignment horizontal="left" vertical="center" wrapText="1"/>
    </xf>
    <xf numFmtId="0" fontId="49" fillId="0" borderId="89" xfId="3" applyFont="1" applyBorder="1" applyAlignment="1">
      <alignment horizontal="left" vertical="center" wrapText="1"/>
    </xf>
    <xf numFmtId="0" fontId="49" fillId="0" borderId="67" xfId="3" applyFont="1" applyBorder="1" applyAlignment="1">
      <alignment horizontal="left" vertical="center" wrapText="1"/>
    </xf>
    <xf numFmtId="0" fontId="49" fillId="0" borderId="141" xfId="3" applyFont="1" applyBorder="1" applyAlignment="1">
      <alignment vertical="center"/>
    </xf>
    <xf numFmtId="0" fontId="49" fillId="0" borderId="145" xfId="3" applyFont="1" applyBorder="1" applyAlignment="1">
      <alignment vertical="center"/>
    </xf>
    <xf numFmtId="0" fontId="32" fillId="0" borderId="68" xfId="3" applyFont="1" applyBorder="1" applyAlignment="1">
      <alignment horizontal="center" vertical="center" shrinkToFit="1"/>
    </xf>
    <xf numFmtId="0" fontId="49" fillId="0" borderId="68" xfId="3" applyFont="1" applyBorder="1" applyAlignment="1">
      <alignment horizontal="distributed" vertical="center" wrapText="1"/>
    </xf>
    <xf numFmtId="0" fontId="7" fillId="0" borderId="32" xfId="0" applyFont="1" applyBorder="1" applyAlignment="1">
      <alignment horizontal="center" vertical="center"/>
    </xf>
    <xf numFmtId="0" fontId="7" fillId="0" borderId="71" xfId="0" applyFont="1" applyBorder="1" applyAlignment="1">
      <alignment horizontal="center" vertical="center"/>
    </xf>
    <xf numFmtId="0" fontId="7" fillId="0" borderId="33" xfId="0" applyFont="1" applyBorder="1" applyAlignment="1">
      <alignment horizontal="center" vertical="center"/>
    </xf>
    <xf numFmtId="0" fontId="7" fillId="0" borderId="262" xfId="0" applyFont="1" applyBorder="1" applyAlignment="1">
      <alignment horizontal="center" vertical="center"/>
    </xf>
    <xf numFmtId="0" fontId="7" fillId="0" borderId="399" xfId="0" applyFont="1" applyBorder="1" applyAlignment="1">
      <alignment horizontal="center" vertical="center"/>
    </xf>
    <xf numFmtId="0" fontId="7" fillId="0" borderId="30"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2" borderId="104" xfId="0" applyFont="1" applyFill="1" applyBorder="1" applyAlignment="1" applyProtection="1">
      <alignment horizontal="left" vertical="center" indent="1" shrinkToFit="1"/>
      <protection locked="0"/>
    </xf>
    <xf numFmtId="0" fontId="7" fillId="2" borderId="134" xfId="0" applyFont="1" applyFill="1" applyBorder="1" applyAlignment="1" applyProtection="1">
      <alignment horizontal="left" vertical="center" indent="1" shrinkToFit="1"/>
      <protection locked="0"/>
    </xf>
    <xf numFmtId="0" fontId="7" fillId="2" borderId="135" xfId="0" applyFont="1" applyFill="1" applyBorder="1" applyAlignment="1" applyProtection="1">
      <alignment horizontal="left" vertical="center" indent="1" shrinkToFit="1"/>
      <protection locked="0"/>
    </xf>
    <xf numFmtId="49" fontId="7" fillId="2" borderId="127" xfId="0" applyNumberFormat="1" applyFont="1" applyFill="1" applyBorder="1" applyAlignment="1" applyProtection="1">
      <alignment horizontal="left" vertical="center" indent="1" shrinkToFit="1"/>
      <protection locked="0"/>
    </xf>
    <xf numFmtId="49" fontId="7" fillId="2" borderId="63" xfId="0" applyNumberFormat="1" applyFont="1" applyFill="1" applyBorder="1" applyAlignment="1" applyProtection="1">
      <alignment horizontal="left" vertical="center" indent="1" shrinkToFit="1"/>
      <protection locked="0"/>
    </xf>
    <xf numFmtId="49" fontId="7" fillId="2" borderId="122" xfId="0" applyNumberFormat="1" applyFont="1" applyFill="1" applyBorder="1" applyAlignment="1" applyProtection="1">
      <alignment horizontal="left" vertical="center" indent="1" shrinkToFit="1"/>
      <protection locked="0"/>
    </xf>
    <xf numFmtId="49" fontId="7" fillId="2" borderId="102" xfId="0" applyNumberFormat="1" applyFont="1" applyFill="1" applyBorder="1" applyAlignment="1" applyProtection="1">
      <alignment horizontal="left" vertical="center" indent="1" shrinkToFit="1"/>
      <protection locked="0"/>
    </xf>
    <xf numFmtId="49" fontId="7" fillId="2" borderId="123" xfId="0" applyNumberFormat="1" applyFont="1" applyFill="1" applyBorder="1" applyAlignment="1" applyProtection="1">
      <alignment horizontal="left" vertical="center" indent="1" shrinkToFit="1"/>
      <protection locked="0"/>
    </xf>
    <xf numFmtId="49" fontId="7" fillId="2" borderId="124" xfId="0" applyNumberFormat="1" applyFont="1" applyFill="1" applyBorder="1" applyAlignment="1" applyProtection="1">
      <alignment horizontal="left" vertical="center" indent="1" shrinkToFit="1"/>
      <protection locked="0"/>
    </xf>
    <xf numFmtId="0" fontId="7" fillId="3" borderId="81" xfId="0" applyFont="1" applyFill="1" applyBorder="1" applyAlignment="1" applyProtection="1">
      <alignment horizontal="left" vertical="center" indent="1" shrinkToFit="1"/>
      <protection locked="0"/>
    </xf>
    <xf numFmtId="0" fontId="7" fillId="3" borderId="84" xfId="0" applyFont="1" applyFill="1" applyBorder="1" applyAlignment="1" applyProtection="1">
      <alignment horizontal="left" vertical="center" indent="1" shrinkToFit="1"/>
      <protection locked="0"/>
    </xf>
    <xf numFmtId="0" fontId="7" fillId="3" borderId="85" xfId="0" applyFont="1" applyFill="1" applyBorder="1" applyAlignment="1" applyProtection="1">
      <alignment horizontal="left" vertical="center" indent="1" shrinkToFit="1"/>
      <protection locked="0"/>
    </xf>
    <xf numFmtId="0" fontId="7" fillId="2" borderId="102" xfId="0" applyFont="1" applyFill="1" applyBorder="1" applyAlignment="1" applyProtection="1">
      <alignment horizontal="left" vertical="center" indent="1" shrinkToFit="1"/>
      <protection locked="0"/>
    </xf>
    <xf numFmtId="0" fontId="7" fillId="2" borderId="123" xfId="0" applyFont="1" applyFill="1" applyBorder="1" applyAlignment="1" applyProtection="1">
      <alignment horizontal="left" vertical="center" indent="1" shrinkToFit="1"/>
      <protection locked="0"/>
    </xf>
    <xf numFmtId="0" fontId="7" fillId="2" borderId="124" xfId="0" applyFont="1" applyFill="1" applyBorder="1" applyAlignment="1" applyProtection="1">
      <alignment horizontal="left" vertical="center" indent="1" shrinkToFit="1"/>
      <protection locked="0"/>
    </xf>
    <xf numFmtId="0" fontId="7" fillId="2" borderId="101" xfId="0" applyFont="1" applyFill="1" applyBorder="1" applyAlignment="1" applyProtection="1">
      <alignment horizontal="left" vertical="center" indent="1" shrinkToFit="1"/>
      <protection locked="0"/>
    </xf>
    <xf numFmtId="0" fontId="7" fillId="2" borderId="133" xfId="0" applyFont="1" applyFill="1" applyBorder="1" applyAlignment="1" applyProtection="1">
      <alignment horizontal="left" vertical="center" indent="1" shrinkToFit="1"/>
      <protection locked="0"/>
    </xf>
    <xf numFmtId="0" fontId="7" fillId="2" borderId="136" xfId="0" applyFont="1" applyFill="1" applyBorder="1" applyAlignment="1" applyProtection="1">
      <alignment horizontal="left" vertical="center" indent="1" shrinkToFit="1"/>
      <protection locked="0"/>
    </xf>
    <xf numFmtId="49" fontId="82" fillId="2" borderId="128" xfId="1" applyNumberFormat="1" applyFont="1" applyFill="1" applyBorder="1" applyAlignment="1" applyProtection="1">
      <alignment horizontal="left" vertical="center" indent="1" shrinkToFit="1"/>
      <protection locked="0"/>
    </xf>
    <xf numFmtId="49" fontId="82" fillId="2" borderId="125" xfId="1" applyNumberFormat="1" applyFont="1" applyFill="1" applyBorder="1" applyAlignment="1" applyProtection="1">
      <alignment horizontal="left" vertical="center" indent="1" shrinkToFit="1"/>
      <protection locked="0"/>
    </xf>
    <xf numFmtId="49" fontId="82" fillId="2" borderId="126" xfId="1" applyNumberFormat="1" applyFont="1" applyFill="1" applyBorder="1" applyAlignment="1" applyProtection="1">
      <alignment horizontal="left" vertical="center" indent="1" shrinkToFit="1"/>
      <protection locked="0"/>
    </xf>
    <xf numFmtId="0" fontId="7" fillId="0" borderId="69" xfId="0" applyFont="1" applyBorder="1" applyAlignment="1">
      <alignment horizontal="center" vertical="center"/>
    </xf>
    <xf numFmtId="0" fontId="7" fillId="0" borderId="66" xfId="0" applyFont="1" applyBorder="1" applyAlignment="1">
      <alignment horizontal="center" vertical="center"/>
    </xf>
    <xf numFmtId="0" fontId="7" fillId="0" borderId="129" xfId="0" applyFont="1" applyBorder="1" applyAlignment="1">
      <alignment horizontal="center" vertical="center"/>
    </xf>
    <xf numFmtId="0" fontId="7" fillId="0" borderId="108" xfId="0" applyFont="1" applyBorder="1" applyAlignment="1">
      <alignment horizontal="center" vertical="center"/>
    </xf>
    <xf numFmtId="0" fontId="11" fillId="0" borderId="262" xfId="0" applyFont="1" applyBorder="1" applyAlignment="1">
      <alignment horizontal="center" vertical="center" shrinkToFit="1"/>
    </xf>
    <xf numFmtId="0" fontId="11" fillId="0" borderId="399" xfId="0" applyFont="1" applyBorder="1" applyAlignment="1">
      <alignment horizontal="center" vertical="center" shrinkToFit="1"/>
    </xf>
    <xf numFmtId="0" fontId="43" fillId="0" borderId="14" xfId="0" applyFont="1" applyBorder="1" applyAlignment="1">
      <alignment horizontal="center" vertical="center"/>
    </xf>
    <xf numFmtId="0" fontId="7" fillId="0" borderId="30"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14" xfId="0" applyFont="1" applyBorder="1" applyAlignment="1">
      <alignment horizontal="center" vertical="center"/>
    </xf>
    <xf numFmtId="0" fontId="7" fillId="2" borderId="72" xfId="0" applyFont="1" applyFill="1" applyBorder="1" applyAlignment="1">
      <alignment horizontal="left" vertical="center" indent="1" shrinkToFit="1"/>
    </xf>
    <xf numFmtId="0" fontId="7" fillId="2" borderId="71" xfId="0" applyFont="1" applyFill="1" applyBorder="1" applyAlignment="1">
      <alignment horizontal="left" vertical="center" indent="1" shrinkToFit="1"/>
    </xf>
    <xf numFmtId="0" fontId="7" fillId="2" borderId="33" xfId="0" applyFont="1" applyFill="1" applyBorder="1" applyAlignment="1">
      <alignment horizontal="left" vertical="center" indent="1" shrinkToFit="1"/>
    </xf>
    <xf numFmtId="0" fontId="7" fillId="2" borderId="35" xfId="0" applyFont="1" applyFill="1" applyBorder="1" applyAlignment="1" applyProtection="1">
      <alignment horizontal="left" vertical="center" indent="1" shrinkToFit="1"/>
      <protection locked="0"/>
    </xf>
    <xf numFmtId="0" fontId="7" fillId="2" borderId="21" xfId="0" applyFont="1" applyFill="1" applyBorder="1" applyAlignment="1" applyProtection="1">
      <alignment horizontal="left" vertical="center" indent="1" shrinkToFit="1"/>
      <protection locked="0"/>
    </xf>
    <xf numFmtId="0" fontId="7" fillId="2" borderId="36" xfId="0" applyFont="1" applyFill="1" applyBorder="1" applyAlignment="1" applyProtection="1">
      <alignment horizontal="left" vertical="center" indent="1" shrinkToFit="1"/>
      <protection locked="0"/>
    </xf>
    <xf numFmtId="0" fontId="87" fillId="8" borderId="0" xfId="0" applyFont="1" applyFill="1" applyAlignment="1">
      <alignment horizontal="center" vertical="center"/>
    </xf>
    <xf numFmtId="0" fontId="7" fillId="2" borderId="385" xfId="0" applyFont="1" applyFill="1" applyBorder="1" applyAlignment="1" applyProtection="1">
      <alignment horizontal="left" vertical="center" indent="1" shrinkToFit="1"/>
      <protection locked="0"/>
    </xf>
    <xf numFmtId="0" fontId="7" fillId="2" borderId="137" xfId="0" applyFont="1" applyFill="1" applyBorder="1" applyAlignment="1" applyProtection="1">
      <alignment horizontal="left" vertical="center" indent="1" shrinkToFit="1"/>
      <protection locked="0"/>
    </xf>
    <xf numFmtId="0" fontId="7" fillId="2" borderId="146" xfId="0" applyFont="1" applyFill="1" applyBorder="1" applyAlignment="1" applyProtection="1">
      <alignment horizontal="left" vertical="center" indent="1" shrinkToFit="1"/>
      <protection locked="0"/>
    </xf>
    <xf numFmtId="0" fontId="43" fillId="0" borderId="32" xfId="0" applyFont="1" applyBorder="1" applyAlignment="1">
      <alignment horizontal="center" vertical="center"/>
    </xf>
    <xf numFmtId="0" fontId="43" fillId="0" borderId="71" xfId="0" applyFont="1" applyBorder="1" applyAlignment="1">
      <alignment horizontal="center" vertical="center"/>
    </xf>
    <xf numFmtId="0" fontId="7" fillId="0" borderId="415" xfId="0" applyFont="1" applyBorder="1" applyAlignment="1">
      <alignment horizontal="center" vertical="center"/>
    </xf>
    <xf numFmtId="0" fontId="7" fillId="0" borderId="114" xfId="0" applyFont="1" applyBorder="1" applyAlignment="1">
      <alignment horizontal="center" vertical="center"/>
    </xf>
    <xf numFmtId="0" fontId="7" fillId="0" borderId="115" xfId="0" applyFont="1" applyBorder="1" applyAlignment="1">
      <alignment horizontal="center" vertical="center"/>
    </xf>
    <xf numFmtId="0" fontId="11" fillId="0" borderId="89" xfId="0" applyFont="1" applyBorder="1" applyAlignment="1">
      <alignment horizontal="center"/>
    </xf>
    <xf numFmtId="0" fontId="7" fillId="2" borderId="81" xfId="0" applyFont="1" applyFill="1" applyBorder="1" applyAlignment="1" applyProtection="1">
      <alignment horizontal="left" vertical="center" indent="1" shrinkToFit="1"/>
      <protection locked="0"/>
    </xf>
    <xf numFmtId="0" fontId="7" fillId="2" borderId="84" xfId="0" applyFont="1" applyFill="1" applyBorder="1" applyAlignment="1" applyProtection="1">
      <alignment horizontal="left" vertical="center" indent="1" shrinkToFit="1"/>
      <protection locked="0"/>
    </xf>
    <xf numFmtId="0" fontId="7" fillId="2" borderId="85" xfId="0" applyFont="1" applyFill="1" applyBorder="1" applyAlignment="1" applyProtection="1">
      <alignment horizontal="left" vertical="center" indent="1" shrinkToFit="1"/>
      <protection locked="0"/>
    </xf>
    <xf numFmtId="0" fontId="7" fillId="0" borderId="142" xfId="0" applyFont="1" applyBorder="1" applyAlignment="1">
      <alignment horizontal="center" vertical="center"/>
    </xf>
    <xf numFmtId="0" fontId="7" fillId="0" borderId="143" xfId="0" applyFont="1" applyBorder="1" applyAlignment="1">
      <alignment horizontal="center" vertical="center"/>
    </xf>
    <xf numFmtId="0" fontId="7" fillId="0" borderId="22" xfId="0" applyFont="1" applyBorder="1" applyAlignment="1">
      <alignment horizontal="center" vertical="center"/>
    </xf>
    <xf numFmtId="0" fontId="7" fillId="2" borderId="4" xfId="0" applyFont="1" applyFill="1" applyBorder="1" applyAlignment="1" applyProtection="1">
      <alignment horizontal="left" vertical="center" indent="1" shrinkToFit="1"/>
      <protection locked="0"/>
    </xf>
    <xf numFmtId="0" fontId="7" fillId="2" borderId="5" xfId="0" applyFont="1" applyFill="1" applyBorder="1" applyAlignment="1" applyProtection="1">
      <alignment horizontal="left" vertical="center" indent="1" shrinkToFit="1"/>
      <protection locked="0"/>
    </xf>
    <xf numFmtId="0" fontId="7" fillId="2" borderId="65" xfId="0" applyFont="1" applyFill="1" applyBorder="1" applyAlignment="1" applyProtection="1">
      <alignment horizontal="left" vertical="center" indent="1" shrinkToFit="1"/>
      <protection locked="0"/>
    </xf>
    <xf numFmtId="0" fontId="4" fillId="0" borderId="145" xfId="0" applyFont="1" applyBorder="1" applyAlignment="1" applyProtection="1">
      <alignment horizontal="center" vertical="center"/>
      <protection locked="0"/>
    </xf>
    <xf numFmtId="0" fontId="4" fillId="0" borderId="144" xfId="0" applyFont="1" applyBorder="1" applyAlignment="1" applyProtection="1">
      <alignment horizontal="center" vertical="center"/>
      <protection locked="0"/>
    </xf>
    <xf numFmtId="0" fontId="7" fillId="0" borderId="72" xfId="0" applyFont="1" applyBorder="1" applyAlignment="1">
      <alignment horizontal="center" vertical="center"/>
    </xf>
    <xf numFmtId="178" fontId="7" fillId="3" borderId="30" xfId="0" applyNumberFormat="1" applyFont="1" applyFill="1" applyBorder="1" applyAlignment="1" applyProtection="1">
      <alignment horizontal="center" vertical="center"/>
      <protection locked="0"/>
    </xf>
    <xf numFmtId="178" fontId="7" fillId="3" borderId="34" xfId="0" applyNumberFormat="1" applyFont="1" applyFill="1" applyBorder="1" applyAlignment="1" applyProtection="1">
      <alignment horizontal="center" vertical="center"/>
      <protection locked="0"/>
    </xf>
    <xf numFmtId="0" fontId="7" fillId="0" borderId="20" xfId="0" applyFont="1" applyBorder="1" applyAlignment="1">
      <alignment horizontal="center" vertical="center"/>
    </xf>
    <xf numFmtId="0" fontId="4" fillId="0" borderId="418" xfId="0" applyFont="1" applyBorder="1" applyAlignment="1" applyProtection="1">
      <alignment horizontal="center" vertical="center"/>
      <protection locked="0"/>
    </xf>
    <xf numFmtId="0" fontId="4" fillId="0" borderId="113" xfId="0" applyFont="1" applyBorder="1" applyAlignment="1" applyProtection="1">
      <alignment horizontal="center" vertical="center"/>
      <protection locked="0"/>
    </xf>
    <xf numFmtId="0" fontId="11" fillId="0" borderId="254" xfId="3" applyFont="1" applyBorder="1" applyAlignment="1">
      <alignment horizontal="center" vertical="center" shrinkToFit="1"/>
    </xf>
    <xf numFmtId="0" fontId="11" fillId="0" borderId="239" xfId="3" applyFont="1" applyBorder="1" applyAlignment="1">
      <alignment horizontal="center" vertical="center" shrinkToFit="1"/>
    </xf>
    <xf numFmtId="0" fontId="6" fillId="0" borderId="382" xfId="3" applyFont="1" applyBorder="1" applyAlignment="1">
      <alignment horizontal="center" vertical="center" shrinkToFit="1"/>
    </xf>
    <xf numFmtId="0" fontId="66" fillId="0" borderId="248" xfId="3" applyFont="1" applyBorder="1" applyAlignment="1">
      <alignment horizontal="center" vertical="center"/>
    </xf>
    <xf numFmtId="0" fontId="66" fillId="0" borderId="248" xfId="3" applyFont="1" applyBorder="1" applyAlignment="1">
      <alignment horizontal="distributed" vertical="center"/>
    </xf>
    <xf numFmtId="0" fontId="6" fillId="0" borderId="235" xfId="3" applyFont="1" applyBorder="1" applyAlignment="1">
      <alignment horizontal="center" vertical="center" shrinkToFit="1"/>
    </xf>
    <xf numFmtId="0" fontId="49" fillId="0" borderId="235" xfId="3" applyFont="1" applyBorder="1" applyAlignment="1">
      <alignment horizontal="center" vertical="center" shrinkToFit="1"/>
    </xf>
    <xf numFmtId="0" fontId="49" fillId="0" borderId="235" xfId="3" applyFont="1" applyBorder="1" applyAlignment="1">
      <alignment horizontal="left" vertical="center" shrinkToFit="1"/>
    </xf>
    <xf numFmtId="0" fontId="46" fillId="0" borderId="235" xfId="3" applyFont="1" applyBorder="1" applyAlignment="1">
      <alignment horizontal="center" vertical="center" shrinkToFit="1"/>
    </xf>
    <xf numFmtId="0" fontId="46" fillId="0" borderId="237" xfId="3" applyFont="1" applyBorder="1" applyAlignment="1">
      <alignment horizontal="center" vertical="center" shrinkToFit="1"/>
    </xf>
    <xf numFmtId="0" fontId="46" fillId="0" borderId="215" xfId="3" applyFont="1" applyBorder="1" applyAlignment="1">
      <alignment horizontal="center" vertical="center" shrinkToFit="1"/>
    </xf>
    <xf numFmtId="0" fontId="46" fillId="0" borderId="216" xfId="3" applyFont="1" applyBorder="1" applyAlignment="1">
      <alignment horizontal="center" vertical="center" shrinkToFit="1"/>
    </xf>
    <xf numFmtId="0" fontId="6" fillId="0" borderId="217" xfId="3" applyFont="1" applyBorder="1" applyAlignment="1">
      <alignment horizontal="center" vertical="center" shrinkToFit="1"/>
    </xf>
    <xf numFmtId="0" fontId="49" fillId="0" borderId="217" xfId="3" applyFont="1" applyBorder="1" applyAlignment="1">
      <alignment horizontal="center" vertical="center" shrinkToFit="1"/>
    </xf>
    <xf numFmtId="0" fontId="49" fillId="0" borderId="217" xfId="3" applyFont="1" applyBorder="1" applyAlignment="1">
      <alignment horizontal="left" vertical="center" shrinkToFit="1"/>
    </xf>
    <xf numFmtId="0" fontId="46" fillId="0" borderId="217" xfId="3" applyFont="1" applyBorder="1" applyAlignment="1">
      <alignment horizontal="center" vertical="center" shrinkToFit="1"/>
    </xf>
    <xf numFmtId="0" fontId="46" fillId="0" borderId="218" xfId="3" applyFont="1" applyBorder="1" applyAlignment="1">
      <alignment horizontal="center" vertical="center" shrinkToFit="1"/>
    </xf>
    <xf numFmtId="0" fontId="70" fillId="0" borderId="229" xfId="3" applyFont="1" applyBorder="1" applyAlignment="1">
      <alignment horizontal="left" vertical="center" wrapText="1"/>
    </xf>
    <xf numFmtId="0" fontId="70" fillId="0" borderId="230" xfId="3" applyFont="1" applyBorder="1" applyAlignment="1">
      <alignment horizontal="left" vertical="center" wrapText="1"/>
    </xf>
    <xf numFmtId="0" fontId="70" fillId="0" borderId="231" xfId="3" applyFont="1" applyBorder="1" applyAlignment="1">
      <alignment horizontal="left" vertical="center" wrapText="1"/>
    </xf>
    <xf numFmtId="0" fontId="70" fillId="0" borderId="219" xfId="3" applyFont="1" applyBorder="1" applyAlignment="1">
      <alignment vertical="center"/>
    </xf>
    <xf numFmtId="0" fontId="70" fillId="0" borderId="220" xfId="3" applyFont="1" applyBorder="1" applyAlignment="1">
      <alignment vertical="center"/>
    </xf>
    <xf numFmtId="0" fontId="32" fillId="0" borderId="265" xfId="3" applyFont="1" applyBorder="1" applyAlignment="1">
      <alignment horizontal="center" vertical="center" shrinkToFit="1"/>
    </xf>
    <xf numFmtId="0" fontId="32" fillId="0" borderId="227" xfId="3" applyFont="1" applyBorder="1" applyAlignment="1">
      <alignment horizontal="center" vertical="center" shrinkToFit="1"/>
    </xf>
    <xf numFmtId="0" fontId="32" fillId="0" borderId="266" xfId="3" applyFont="1" applyBorder="1" applyAlignment="1">
      <alignment horizontal="center" vertical="center" shrinkToFit="1"/>
    </xf>
    <xf numFmtId="0" fontId="46" fillId="0" borderId="383" xfId="3" applyFont="1" applyBorder="1" applyAlignment="1">
      <alignment horizontal="center" vertical="center" shrinkToFit="1"/>
    </xf>
    <xf numFmtId="0" fontId="6" fillId="0" borderId="199" xfId="3" applyFont="1" applyBorder="1" applyAlignment="1">
      <alignment horizontal="center" vertical="center" shrinkToFit="1"/>
    </xf>
    <xf numFmtId="0" fontId="49" fillId="0" borderId="199" xfId="3" applyFont="1" applyBorder="1" applyAlignment="1">
      <alignment horizontal="center" vertical="center" shrinkToFit="1"/>
    </xf>
    <xf numFmtId="0" fontId="49" fillId="0" borderId="199" xfId="3" applyFont="1" applyBorder="1" applyAlignment="1">
      <alignment horizontal="left" vertical="center" shrinkToFit="1"/>
    </xf>
    <xf numFmtId="0" fontId="46" fillId="0" borderId="199" xfId="3" applyFont="1" applyBorder="1" applyAlignment="1">
      <alignment horizontal="center" vertical="center" shrinkToFit="1"/>
    </xf>
    <xf numFmtId="0" fontId="46" fillId="0" borderId="214" xfId="3" applyFont="1" applyBorder="1" applyAlignment="1">
      <alignment horizontal="center" vertical="center" shrinkToFit="1"/>
    </xf>
    <xf numFmtId="0" fontId="46" fillId="0" borderId="208" xfId="3" applyFont="1" applyBorder="1" applyAlignment="1">
      <alignment horizontal="center" vertical="center" shrinkToFit="1"/>
    </xf>
    <xf numFmtId="0" fontId="6" fillId="0" borderId="337" xfId="3" applyFont="1" applyBorder="1" applyAlignment="1">
      <alignment horizontal="center" vertical="center" shrinkToFit="1"/>
    </xf>
    <xf numFmtId="0" fontId="6" fillId="0" borderId="338" xfId="3" applyFont="1" applyBorder="1" applyAlignment="1">
      <alignment horizontal="center" vertical="center" shrinkToFit="1"/>
    </xf>
    <xf numFmtId="0" fontId="6" fillId="0" borderId="339" xfId="3" applyFont="1" applyBorder="1" applyAlignment="1">
      <alignment horizontal="center" vertical="center" shrinkToFit="1"/>
    </xf>
    <xf numFmtId="0" fontId="59" fillId="0" borderId="210" xfId="3" applyFont="1" applyBorder="1" applyAlignment="1">
      <alignment horizontal="center" vertical="center"/>
    </xf>
    <xf numFmtId="0" fontId="59" fillId="0" borderId="210" xfId="3" applyFont="1" applyBorder="1" applyAlignment="1">
      <alignment horizontal="distributed" vertical="center"/>
    </xf>
    <xf numFmtId="0" fontId="46" fillId="0" borderId="212" xfId="3" applyFont="1" applyBorder="1" applyAlignment="1">
      <alignment horizontal="center" vertical="center" shrinkToFit="1"/>
    </xf>
    <xf numFmtId="0" fontId="46" fillId="0" borderId="213" xfId="3" applyFont="1" applyBorder="1" applyAlignment="1">
      <alignment horizontal="center" vertical="center" shrinkToFit="1"/>
    </xf>
    <xf numFmtId="0" fontId="59" fillId="0" borderId="296" xfId="3" applyFont="1" applyBorder="1" applyAlignment="1">
      <alignment horizontal="center" vertical="center"/>
    </xf>
    <xf numFmtId="0" fontId="59" fillId="0" borderId="300" xfId="3" applyFont="1" applyBorder="1" applyAlignment="1">
      <alignment horizontal="center" vertical="center"/>
    </xf>
    <xf numFmtId="0" fontId="59" fillId="0" borderId="197" xfId="3" applyFont="1" applyBorder="1" applyAlignment="1">
      <alignment horizontal="center" vertical="center"/>
    </xf>
    <xf numFmtId="0" fontId="46" fillId="0" borderId="200" xfId="3" applyFont="1" applyBorder="1" applyAlignment="1">
      <alignment horizontal="center" vertical="center" shrinkToFit="1"/>
    </xf>
    <xf numFmtId="0" fontId="46" fillId="0" borderId="201" xfId="3" applyFont="1" applyBorder="1" applyAlignment="1">
      <alignment horizontal="center" vertical="center" shrinkToFit="1"/>
    </xf>
    <xf numFmtId="0" fontId="59" fillId="0" borderId="381" xfId="3" applyFont="1" applyBorder="1" applyAlignment="1">
      <alignment horizontal="center" vertical="center"/>
    </xf>
    <xf numFmtId="0" fontId="6" fillId="0" borderId="180" xfId="3" applyFont="1" applyBorder="1" applyAlignment="1">
      <alignment horizontal="center" vertical="center" shrinkToFit="1"/>
    </xf>
    <xf numFmtId="14" fontId="6" fillId="0" borderId="180" xfId="3" applyNumberFormat="1" applyFont="1" applyBorder="1" applyAlignment="1">
      <alignment horizontal="center" vertical="center" shrinkToFit="1"/>
    </xf>
    <xf numFmtId="0" fontId="49" fillId="0" borderId="180" xfId="3" applyFont="1" applyBorder="1" applyAlignment="1">
      <alignment horizontal="center" vertical="center" shrinkToFit="1"/>
    </xf>
    <xf numFmtId="0" fontId="49" fillId="0" borderId="180" xfId="3" applyFont="1" applyBorder="1" applyAlignment="1">
      <alignment horizontal="left" vertical="center" shrinkToFit="1"/>
    </xf>
    <xf numFmtId="0" fontId="59" fillId="0" borderId="188" xfId="3" applyFont="1" applyBorder="1" applyAlignment="1">
      <alignment horizontal="center" wrapText="1"/>
    </xf>
    <xf numFmtId="0" fontId="64" fillId="0" borderId="182" xfId="3" applyFont="1" applyBorder="1" applyAlignment="1">
      <alignment vertical="center"/>
    </xf>
    <xf numFmtId="0" fontId="64" fillId="0" borderId="183" xfId="3" applyFont="1" applyBorder="1" applyAlignment="1">
      <alignment vertical="center"/>
    </xf>
    <xf numFmtId="0" fontId="32" fillId="0" borderId="193" xfId="3" applyFont="1" applyBorder="1" applyAlignment="1">
      <alignment horizontal="center" vertical="center" shrinkToFit="1"/>
    </xf>
    <xf numFmtId="0" fontId="32" fillId="0" borderId="190" xfId="3" applyFont="1" applyBorder="1" applyAlignment="1">
      <alignment horizontal="center" vertical="center" shrinkToFit="1"/>
    </xf>
    <xf numFmtId="0" fontId="32" fillId="0" borderId="194" xfId="3" applyFont="1" applyBorder="1" applyAlignment="1">
      <alignment horizontal="center" vertical="center" shrinkToFit="1"/>
    </xf>
    <xf numFmtId="0" fontId="64" fillId="0" borderId="189" xfId="3" applyFont="1" applyBorder="1" applyAlignment="1">
      <alignment horizontal="distributed" vertical="center" wrapText="1"/>
    </xf>
    <xf numFmtId="0" fontId="6" fillId="0" borderId="379" xfId="3" applyFont="1" applyBorder="1" applyAlignment="1">
      <alignment horizontal="center" vertical="center" shrinkToFit="1"/>
    </xf>
    <xf numFmtId="0" fontId="57" fillId="0" borderId="352" xfId="3" applyFont="1" applyBorder="1" applyAlignment="1">
      <alignment horizontal="center" vertical="center" wrapText="1"/>
    </xf>
    <xf numFmtId="0" fontId="57" fillId="0" borderId="164" xfId="3" applyFont="1" applyBorder="1" applyAlignment="1">
      <alignment horizontal="center" vertical="center" wrapText="1"/>
    </xf>
    <xf numFmtId="0" fontId="57" fillId="0" borderId="345" xfId="3" applyFont="1" applyBorder="1" applyAlignment="1">
      <alignment horizontal="distributed" vertical="center" wrapText="1"/>
    </xf>
    <xf numFmtId="0" fontId="57" fillId="0" borderId="0" xfId="3" applyFont="1" applyAlignment="1">
      <alignment horizontal="distributed" vertical="center"/>
    </xf>
    <xf numFmtId="0" fontId="52" fillId="0" borderId="162" xfId="3" applyFont="1" applyBorder="1" applyAlignment="1">
      <alignment horizontal="center" vertical="center"/>
    </xf>
    <xf numFmtId="0" fontId="38" fillId="0" borderId="0" xfId="0" applyFont="1" applyAlignment="1">
      <alignment horizontal="distributed" vertical="center"/>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42" xfId="0" applyFont="1" applyBorder="1" applyAlignment="1">
      <alignment horizontal="center" vertical="center" shrinkToFit="1"/>
    </xf>
    <xf numFmtId="0" fontId="21" fillId="0" borderId="43"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44"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45"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46" xfId="0" applyFont="1" applyBorder="1" applyAlignment="1">
      <alignment horizontal="center" vertical="center" shrinkToFit="1"/>
    </xf>
    <xf numFmtId="0" fontId="21" fillId="0" borderId="45" xfId="0" applyFont="1" applyBorder="1" applyAlignment="1">
      <alignment horizontal="center" vertical="center" shrinkToFit="1"/>
    </xf>
    <xf numFmtId="0" fontId="21" fillId="0" borderId="46" xfId="0" applyFont="1" applyBorder="1" applyAlignment="1">
      <alignment horizontal="center" vertical="center" shrinkToFit="1"/>
    </xf>
    <xf numFmtId="0" fontId="26" fillId="0" borderId="47" xfId="0" applyFont="1" applyBorder="1" applyAlignment="1">
      <alignment horizontal="center" vertical="center"/>
    </xf>
    <xf numFmtId="0" fontId="26" fillId="0" borderId="17" xfId="0" applyFont="1" applyBorder="1" applyAlignment="1">
      <alignment horizontal="center" vertical="center"/>
    </xf>
    <xf numFmtId="0" fontId="29" fillId="0" borderId="51" xfId="0" applyFont="1" applyBorder="1" applyAlignment="1">
      <alignment horizontal="center" vertical="center"/>
    </xf>
    <xf numFmtId="0" fontId="29" fillId="0" borderId="50" xfId="0" applyFont="1" applyBorder="1" applyAlignment="1">
      <alignment horizontal="center" vertical="center"/>
    </xf>
    <xf numFmtId="0" fontId="29" fillId="0" borderId="46" xfId="0" applyFont="1" applyBorder="1" applyAlignment="1">
      <alignment horizontal="center" vertical="center"/>
    </xf>
    <xf numFmtId="0" fontId="21" fillId="0" borderId="57" xfId="0" applyFont="1" applyBorder="1" applyAlignment="1">
      <alignment horizontal="center" vertical="center"/>
    </xf>
    <xf numFmtId="0" fontId="21" fillId="0" borderId="118" xfId="0" applyFont="1" applyBorder="1">
      <alignment vertical="center"/>
    </xf>
    <xf numFmtId="0" fontId="21" fillId="0" borderId="119" xfId="0" applyFont="1" applyBorder="1">
      <alignment vertical="center"/>
    </xf>
    <xf numFmtId="0" fontId="21" fillId="0" borderId="120" xfId="0" applyFont="1" applyBorder="1">
      <alignment vertical="center"/>
    </xf>
    <xf numFmtId="0" fontId="21" fillId="0" borderId="121" xfId="0" applyFont="1" applyBorder="1">
      <alignment vertical="center"/>
    </xf>
    <xf numFmtId="0" fontId="26" fillId="0" borderId="55" xfId="0" applyFont="1" applyBorder="1" applyAlignment="1">
      <alignment horizontal="center" vertical="center"/>
    </xf>
    <xf numFmtId="0" fontId="26" fillId="0" borderId="41" xfId="0" applyFont="1" applyBorder="1" applyAlignment="1">
      <alignment horizontal="center" vertical="center"/>
    </xf>
    <xf numFmtId="0" fontId="26" fillId="0" borderId="2" xfId="0" applyFont="1" applyBorder="1" applyAlignment="1">
      <alignment horizontal="center" vertical="center"/>
    </xf>
    <xf numFmtId="0" fontId="26" fillId="0" borderId="42" xfId="0" applyFont="1" applyBorder="1" applyAlignment="1">
      <alignment horizontal="center" vertical="center"/>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25" fillId="0" borderId="54" xfId="0" applyFont="1" applyBorder="1" applyAlignment="1">
      <alignment horizontal="center" vertical="center"/>
    </xf>
    <xf numFmtId="0" fontId="21" fillId="0" borderId="75" xfId="0" applyFont="1" applyBorder="1" applyAlignment="1">
      <alignment horizontal="center" vertical="center"/>
    </xf>
    <xf numFmtId="0" fontId="21" fillId="0" borderId="76" xfId="0" applyFont="1" applyBorder="1" applyAlignment="1">
      <alignment horizontal="center" vertical="center"/>
    </xf>
    <xf numFmtId="0" fontId="26" fillId="0" borderId="56" xfId="0" applyFont="1" applyBorder="1" applyAlignment="1">
      <alignment horizontal="center" vertical="center"/>
    </xf>
    <xf numFmtId="0" fontId="26" fillId="0" borderId="58" xfId="0" applyFont="1" applyBorder="1" applyAlignment="1">
      <alignment horizontal="center" vertical="center"/>
    </xf>
    <xf numFmtId="0" fontId="21" fillId="0" borderId="48" xfId="0" applyFont="1" applyBorder="1" applyAlignment="1">
      <alignment horizontal="center" vertical="center" shrinkToFit="1"/>
    </xf>
    <xf numFmtId="0" fontId="21" fillId="0" borderId="117" xfId="0" applyFont="1" applyBorder="1" applyAlignment="1">
      <alignment horizontal="center" vertical="center" shrinkToFit="1"/>
    </xf>
    <xf numFmtId="0" fontId="21" fillId="0" borderId="70" xfId="0" applyFont="1" applyBorder="1" applyAlignment="1">
      <alignment horizontal="center" vertical="center" shrinkToFit="1"/>
    </xf>
    <xf numFmtId="0" fontId="30" fillId="0" borderId="52" xfId="0" applyFont="1" applyBorder="1" applyAlignment="1">
      <alignment horizontal="center" vertical="center" shrinkToFit="1"/>
    </xf>
    <xf numFmtId="0" fontId="30" fillId="0" borderId="53" xfId="0" applyFont="1" applyBorder="1" applyAlignment="1">
      <alignment horizontal="center" vertical="center" shrinkToFit="1"/>
    </xf>
    <xf numFmtId="0" fontId="30" fillId="0" borderId="54" xfId="0" applyFont="1" applyBorder="1" applyAlignment="1">
      <alignment horizontal="center" vertical="center" shrinkToFit="1"/>
    </xf>
    <xf numFmtId="0" fontId="29" fillId="0" borderId="57" xfId="0" applyFont="1" applyBorder="1" applyAlignment="1">
      <alignment horizontal="center" vertical="center"/>
    </xf>
    <xf numFmtId="0" fontId="21" fillId="0" borderId="37" xfId="0" applyFont="1" applyBorder="1" applyAlignment="1">
      <alignment horizontal="center" vertical="center"/>
    </xf>
    <xf numFmtId="0" fontId="21" fillId="0" borderId="63" xfId="0" applyFont="1" applyBorder="1" applyAlignment="1">
      <alignment horizontal="center" vertical="center"/>
    </xf>
    <xf numFmtId="0" fontId="21" fillId="0" borderId="38" xfId="0" applyFont="1" applyBorder="1" applyAlignment="1">
      <alignment horizontal="center" vertical="center"/>
    </xf>
    <xf numFmtId="0" fontId="21" fillId="0" borderId="114" xfId="0" applyFont="1" applyBorder="1" applyAlignment="1">
      <alignment horizontal="center" vertical="center"/>
    </xf>
    <xf numFmtId="0" fontId="21" fillId="0" borderId="115" xfId="0" applyFont="1" applyBorder="1" applyAlignment="1">
      <alignment horizontal="center" vertical="center"/>
    </xf>
    <xf numFmtId="0" fontId="21" fillId="0" borderId="41" xfId="0" applyFont="1" applyBorder="1" applyAlignment="1">
      <alignment horizontal="center" vertical="center"/>
    </xf>
    <xf numFmtId="0" fontId="21" fillId="0" borderId="2" xfId="0" applyFont="1" applyBorder="1" applyAlignment="1">
      <alignment horizontal="center" vertical="center"/>
    </xf>
    <xf numFmtId="0" fontId="21" fillId="0" borderId="43" xfId="0" applyFont="1" applyBorder="1" applyAlignment="1">
      <alignment horizontal="center" vertical="center"/>
    </xf>
    <xf numFmtId="0" fontId="21" fillId="0" borderId="5" xfId="0"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42"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44" xfId="0" applyFont="1" applyBorder="1" applyAlignment="1">
      <alignment horizontal="center" vertical="center"/>
    </xf>
    <xf numFmtId="0" fontId="26" fillId="0" borderId="1"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44" xfId="0" applyFont="1" applyBorder="1" applyAlignment="1">
      <alignment horizontal="center" vertical="center"/>
    </xf>
    <xf numFmtId="0" fontId="21" fillId="0" borderId="0" xfId="0" applyFont="1" applyAlignment="1">
      <alignment horizontal="left" vertical="center"/>
    </xf>
    <xf numFmtId="0" fontId="28" fillId="0" borderId="28" xfId="0" applyFont="1" applyBorder="1" applyAlignment="1">
      <alignment horizontal="center" vertical="center"/>
    </xf>
    <xf numFmtId="0" fontId="28" fillId="0" borderId="57" xfId="0" applyFont="1" applyBorder="1" applyAlignment="1">
      <alignment horizontal="center" vertical="center"/>
    </xf>
    <xf numFmtId="0" fontId="21" fillId="0" borderId="35" xfId="0" applyFont="1" applyBorder="1" applyAlignment="1">
      <alignment horizontal="center" vertical="center"/>
    </xf>
    <xf numFmtId="0" fontId="21" fillId="0" borderId="21" xfId="0" applyFont="1" applyBorder="1" applyAlignment="1">
      <alignment horizontal="center" vertical="center"/>
    </xf>
    <xf numFmtId="0" fontId="21" fillId="0" borderId="10" xfId="0" applyFont="1" applyBorder="1" applyAlignment="1">
      <alignment horizontal="center" vertical="center"/>
    </xf>
    <xf numFmtId="0" fontId="28" fillId="0" borderId="45" xfId="0" applyFont="1" applyBorder="1" applyAlignment="1">
      <alignment horizontal="center" vertical="center"/>
    </xf>
    <xf numFmtId="0" fontId="28" fillId="0" borderId="50" xfId="0" applyFont="1" applyBorder="1" applyAlignment="1">
      <alignment horizontal="center" vertical="center"/>
    </xf>
    <xf numFmtId="0" fontId="21" fillId="0" borderId="47" xfId="0" applyFont="1" applyBorder="1" applyAlignment="1">
      <alignment horizontal="center" vertical="center" shrinkToFit="1"/>
    </xf>
    <xf numFmtId="0" fontId="21" fillId="0" borderId="17" xfId="0" applyFont="1" applyBorder="1" applyAlignment="1">
      <alignment horizontal="center" vertical="center" shrinkToFit="1"/>
    </xf>
    <xf numFmtId="0" fontId="26" fillId="0" borderId="49"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77" xfId="0" applyFont="1" applyBorder="1" applyAlignment="1">
      <alignment horizontal="center" vertical="center" wrapText="1"/>
    </xf>
    <xf numFmtId="0" fontId="21" fillId="0" borderId="78" xfId="0" applyFont="1" applyBorder="1" applyAlignment="1">
      <alignment horizontal="center" vertical="center"/>
    </xf>
    <xf numFmtId="0" fontId="21" fillId="0" borderId="79" xfId="0" applyFont="1" applyBorder="1" applyAlignment="1">
      <alignment horizontal="center" vertical="center"/>
    </xf>
    <xf numFmtId="0" fontId="21" fillId="0" borderId="11" xfId="0" applyFont="1" applyBorder="1" applyAlignment="1">
      <alignment horizontal="left" vertical="center" indent="1"/>
    </xf>
    <xf numFmtId="0" fontId="21" fillId="0" borderId="21" xfId="0" applyFont="1" applyBorder="1" applyAlignment="1">
      <alignment horizontal="left" vertical="center" indent="1"/>
    </xf>
    <xf numFmtId="0" fontId="21" fillId="0" borderId="62" xfId="0" applyFont="1" applyBorder="1" applyAlignment="1">
      <alignment horizontal="left" vertical="center" indent="1"/>
    </xf>
    <xf numFmtId="0" fontId="26" fillId="0" borderId="4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8" xfId="0" applyFont="1" applyBorder="1" applyAlignment="1">
      <alignment horizontal="center" vertical="center" shrinkToFit="1"/>
    </xf>
    <xf numFmtId="49" fontId="26" fillId="0" borderId="43" xfId="0" applyNumberFormat="1" applyFont="1" applyBorder="1" applyAlignment="1">
      <alignment horizontal="center" vertical="center"/>
    </xf>
    <xf numFmtId="49" fontId="26" fillId="0" borderId="5" xfId="0" applyNumberFormat="1" applyFont="1" applyBorder="1" applyAlignment="1">
      <alignment horizontal="center" vertical="center"/>
    </xf>
    <xf numFmtId="49" fontId="26" fillId="0" borderId="9" xfId="0" applyNumberFormat="1" applyFont="1" applyBorder="1" applyAlignment="1">
      <alignment horizontal="center" vertical="center"/>
    </xf>
    <xf numFmtId="0" fontId="21" fillId="0" borderId="80" xfId="0" applyFont="1" applyBorder="1" applyAlignment="1">
      <alignment horizontal="center" vertical="center"/>
    </xf>
    <xf numFmtId="0" fontId="26" fillId="0" borderId="70" xfId="0" applyFont="1" applyBorder="1" applyAlignment="1">
      <alignment horizontal="center" vertical="center"/>
    </xf>
    <xf numFmtId="0" fontId="29" fillId="0" borderId="61" xfId="0" applyFont="1" applyBorder="1" applyAlignment="1">
      <alignment horizontal="center" vertical="center"/>
    </xf>
    <xf numFmtId="0" fontId="21" fillId="0" borderId="8" xfId="0" applyFont="1" applyBorder="1" applyAlignment="1">
      <alignment horizontal="center" vertical="center"/>
    </xf>
    <xf numFmtId="0" fontId="21" fillId="0" borderId="1" xfId="0" applyFont="1" applyBorder="1" applyAlignment="1">
      <alignment horizontal="center" vertical="center"/>
    </xf>
    <xf numFmtId="0" fontId="25" fillId="0" borderId="2"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9" xfId="0" applyFont="1" applyBorder="1" applyAlignment="1">
      <alignment horizontal="center" vertical="center" shrinkToFit="1"/>
    </xf>
    <xf numFmtId="0" fontId="22" fillId="0" borderId="0" xfId="0" applyFont="1" applyAlignment="1">
      <alignment horizontal="center" vertical="center" wrapText="1"/>
    </xf>
    <xf numFmtId="0" fontId="21" fillId="0" borderId="59" xfId="0" applyFont="1" applyBorder="1" applyAlignment="1">
      <alignment horizontal="center" vertical="center" shrinkToFit="1"/>
    </xf>
    <xf numFmtId="0" fontId="21" fillId="0" borderId="0" xfId="0" applyFont="1" applyAlignment="1">
      <alignment horizontal="center" vertical="center" shrinkToFit="1"/>
    </xf>
    <xf numFmtId="0" fontId="21" fillId="0" borderId="87" xfId="0" applyFont="1" applyBorder="1" applyAlignment="1">
      <alignment horizontal="center" vertical="center" shrinkToFit="1"/>
    </xf>
    <xf numFmtId="0" fontId="21" fillId="0" borderId="9" xfId="0" applyFont="1" applyBorder="1" applyAlignment="1">
      <alignment horizontal="center" vertical="center" shrinkToFit="1"/>
    </xf>
    <xf numFmtId="0" fontId="21" fillId="0" borderId="4" xfId="0" applyFont="1" applyBorder="1" applyAlignment="1">
      <alignment horizontal="center" vertical="center"/>
    </xf>
    <xf numFmtId="0" fontId="21" fillId="0" borderId="44"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center" vertical="center"/>
    </xf>
    <xf numFmtId="0" fontId="21" fillId="0" borderId="60" xfId="0" applyFont="1" applyBorder="1" applyAlignment="1">
      <alignment horizontal="center" vertical="center"/>
    </xf>
    <xf numFmtId="0" fontId="23" fillId="0" borderId="0" xfId="0" applyFont="1" applyAlignment="1">
      <alignment horizontal="center"/>
    </xf>
    <xf numFmtId="0" fontId="24" fillId="0" borderId="0" xfId="0" applyFont="1" applyAlignment="1">
      <alignment horizontal="center"/>
    </xf>
    <xf numFmtId="0" fontId="30" fillId="0" borderId="43"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44" xfId="0" applyFont="1" applyBorder="1" applyAlignment="1">
      <alignment horizontal="center" vertical="center" shrinkToFit="1"/>
    </xf>
    <xf numFmtId="0" fontId="37" fillId="0" borderId="0" xfId="0" applyFont="1" applyAlignment="1">
      <alignment horizontal="right" vertical="center" shrinkToFit="1"/>
    </xf>
    <xf numFmtId="0" fontId="37" fillId="0" borderId="0" xfId="0" applyFont="1" applyAlignment="1">
      <alignment horizontal="center" vertical="center"/>
    </xf>
    <xf numFmtId="0" fontId="34" fillId="0" borderId="0" xfId="0" applyFont="1" applyAlignment="1">
      <alignment horizontal="left" vertical="center"/>
    </xf>
    <xf numFmtId="0" fontId="34" fillId="0" borderId="0" xfId="0" applyFont="1">
      <alignment vertical="center"/>
    </xf>
    <xf numFmtId="177" fontId="35" fillId="0" borderId="0" xfId="0" applyNumberFormat="1" applyFont="1" applyAlignment="1">
      <alignment horizontal="center" vertical="center"/>
    </xf>
    <xf numFmtId="0" fontId="36" fillId="0" borderId="0" xfId="0" applyFont="1" applyAlignment="1">
      <alignment horizontal="center" vertical="center"/>
    </xf>
    <xf numFmtId="0" fontId="26" fillId="0" borderId="2"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44" xfId="0" applyFont="1" applyBorder="1" applyAlignment="1">
      <alignment horizontal="center" vertical="center" wrapText="1"/>
    </xf>
    <xf numFmtId="0" fontId="21" fillId="0" borderId="90" xfId="0" applyFont="1" applyBorder="1" applyAlignment="1">
      <alignment horizontal="center" vertical="center"/>
    </xf>
    <xf numFmtId="0" fontId="21" fillId="0" borderId="29" xfId="0" applyFont="1" applyBorder="1" applyAlignment="1">
      <alignment horizontal="center" vertical="center"/>
    </xf>
    <xf numFmtId="0" fontId="73" fillId="0" borderId="52" xfId="0" applyFont="1" applyBorder="1" applyAlignment="1">
      <alignment horizontal="center" vertical="center" shrinkToFit="1"/>
    </xf>
    <xf numFmtId="0" fontId="73" fillId="0" borderId="53" xfId="0" applyFont="1" applyBorder="1" applyAlignment="1">
      <alignment horizontal="center" vertical="center" shrinkToFit="1"/>
    </xf>
    <xf numFmtId="0" fontId="73" fillId="0" borderId="54"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117" xfId="0" applyFont="1" applyBorder="1" applyAlignment="1">
      <alignment horizontal="center" vertical="center" shrinkToFit="1"/>
    </xf>
    <xf numFmtId="0" fontId="4" fillId="0" borderId="70" xfId="0" applyFont="1" applyBorder="1" applyAlignment="1">
      <alignment horizontal="center" vertical="center" shrinkToFit="1"/>
    </xf>
    <xf numFmtId="0" fontId="73" fillId="0" borderId="43" xfId="0" applyFont="1" applyBorder="1" applyAlignment="1">
      <alignment horizontal="center" vertical="center" shrinkToFit="1"/>
    </xf>
    <xf numFmtId="0" fontId="73" fillId="0" borderId="5" xfId="0" applyFont="1" applyBorder="1" applyAlignment="1">
      <alignment horizontal="center" vertical="center" shrinkToFit="1"/>
    </xf>
    <xf numFmtId="0" fontId="73" fillId="0" borderId="44" xfId="0" applyFont="1" applyBorder="1" applyAlignment="1">
      <alignment horizontal="center" vertical="center" shrinkToFit="1"/>
    </xf>
    <xf numFmtId="0" fontId="6" fillId="0" borderId="56" xfId="0" applyFont="1" applyBorder="1" applyAlignment="1">
      <alignment horizontal="center" vertical="center"/>
    </xf>
    <xf numFmtId="0" fontId="18" fillId="0" borderId="57" xfId="0" applyFont="1" applyBorder="1" applyAlignment="1">
      <alignment horizontal="center" vertical="center"/>
    </xf>
    <xf numFmtId="0" fontId="6" fillId="0" borderId="58" xfId="0" applyFont="1" applyBorder="1" applyAlignment="1">
      <alignment horizontal="center" vertical="center"/>
    </xf>
    <xf numFmtId="0" fontId="18" fillId="0" borderId="29" xfId="0" applyFont="1" applyBorder="1" applyAlignment="1">
      <alignment horizontal="center" vertical="center"/>
    </xf>
    <xf numFmtId="0" fontId="4" fillId="0" borderId="118" xfId="0" applyFont="1" applyBorder="1">
      <alignment vertical="center"/>
    </xf>
    <xf numFmtId="0" fontId="4" fillId="0" borderId="119" xfId="0" applyFont="1" applyBorder="1">
      <alignment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6" fillId="0" borderId="59" xfId="0" applyFont="1" applyBorder="1" applyAlignment="1">
      <alignment horizontal="center" vertical="center" shrinkToFit="1"/>
    </xf>
    <xf numFmtId="0" fontId="6" fillId="0" borderId="0" xfId="0" applyFont="1" applyAlignment="1">
      <alignment horizontal="center" vertical="center" shrinkToFit="1"/>
    </xf>
    <xf numFmtId="0" fontId="6" fillId="0" borderId="87" xfId="0" applyFont="1" applyBorder="1" applyAlignment="1">
      <alignment horizontal="center" vertical="center" shrinkToFit="1"/>
    </xf>
    <xf numFmtId="0" fontId="6" fillId="0" borderId="3"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shrinkToFit="1"/>
    </xf>
    <xf numFmtId="0" fontId="4" fillId="0" borderId="8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59" xfId="0" applyFont="1" applyBorder="1" applyAlignment="1">
      <alignment horizontal="center" vertical="center" shrinkToFit="1"/>
    </xf>
    <xf numFmtId="0" fontId="4" fillId="0" borderId="43" xfId="0" applyFont="1" applyBorder="1" applyAlignment="1">
      <alignment horizontal="center" vertical="center" shrinkToFit="1"/>
    </xf>
    <xf numFmtId="0" fontId="32" fillId="0" borderId="0" xfId="0" applyFont="1" applyAlignment="1">
      <alignment horizontal="center" vertical="center" wrapText="1"/>
    </xf>
    <xf numFmtId="0" fontId="4" fillId="0" borderId="4" xfId="0" applyFont="1" applyBorder="1" applyAlignment="1">
      <alignment horizontal="center" vertical="center"/>
    </xf>
    <xf numFmtId="0" fontId="4" fillId="0" borderId="44" xfId="0" applyFont="1" applyBorder="1" applyAlignment="1">
      <alignment horizontal="center" vertical="center"/>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3" xfId="0" applyFont="1" applyBorder="1" applyAlignment="1">
      <alignment horizontal="center" vertical="center" wrapText="1" shrinkToFit="1"/>
    </xf>
    <xf numFmtId="0" fontId="4" fillId="0" borderId="41" xfId="0" applyFont="1" applyBorder="1" applyAlignment="1">
      <alignment horizontal="center" vertical="center" shrinkToFit="1"/>
    </xf>
    <xf numFmtId="0" fontId="4" fillId="0" borderId="2" xfId="0" applyFont="1" applyBorder="1" applyAlignment="1">
      <alignment horizontal="center" vertical="center" shrinkToFit="1"/>
    </xf>
    <xf numFmtId="0" fontId="6" fillId="0" borderId="60"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5" fillId="0" borderId="43" xfId="0" applyFont="1" applyBorder="1" applyAlignment="1">
      <alignment horizontal="center" vertical="center" shrinkToFit="1"/>
    </xf>
    <xf numFmtId="0" fontId="5" fillId="0" borderId="5" xfId="0" applyFont="1" applyBorder="1" applyAlignment="1">
      <alignment horizontal="center" vertical="center" shrinkToFit="1"/>
    </xf>
    <xf numFmtId="0" fontId="17" fillId="0" borderId="41" xfId="0" applyFont="1" applyBorder="1" applyAlignment="1">
      <alignment horizontal="center" vertical="center" shrinkToFit="1"/>
    </xf>
    <xf numFmtId="0" fontId="17" fillId="0" borderId="2" xfId="0" applyFont="1" applyBorder="1" applyAlignment="1">
      <alignment horizontal="center" vertical="center" shrinkToFit="1"/>
    </xf>
    <xf numFmtId="0" fontId="6" fillId="0" borderId="42" xfId="0" applyFont="1" applyBorder="1" applyAlignment="1">
      <alignment horizontal="center" vertical="center"/>
    </xf>
    <xf numFmtId="0" fontId="6" fillId="0" borderId="4" xfId="0" applyFont="1" applyBorder="1" applyAlignment="1">
      <alignment horizontal="center" vertical="center"/>
    </xf>
    <xf numFmtId="0" fontId="6" fillId="0" borderId="44" xfId="0" applyFont="1" applyBorder="1" applyAlignment="1">
      <alignment horizontal="center" vertical="center"/>
    </xf>
    <xf numFmtId="0" fontId="6" fillId="0" borderId="116" xfId="0" applyFont="1" applyBorder="1" applyAlignment="1">
      <alignment horizontal="center" vertical="center"/>
    </xf>
    <xf numFmtId="0" fontId="6" fillId="0" borderId="79" xfId="0" applyFont="1" applyBorder="1" applyAlignment="1">
      <alignment horizontal="center" vertical="center"/>
    </xf>
    <xf numFmtId="0" fontId="6" fillId="0" borderId="41" xfId="0" applyFont="1" applyBorder="1" applyAlignment="1">
      <alignment horizontal="center" vertical="center"/>
    </xf>
    <xf numFmtId="0" fontId="6" fillId="0" borderId="91"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29" xfId="0" applyFont="1" applyBorder="1" applyAlignment="1">
      <alignment horizontal="center" vertical="center" wrapText="1"/>
    </xf>
    <xf numFmtId="0" fontId="17" fillId="0" borderId="50" xfId="0" applyFont="1" applyBorder="1" applyAlignment="1">
      <alignment horizontal="distributed" vertical="center" indent="1" shrinkToFit="1"/>
    </xf>
    <xf numFmtId="0" fontId="17" fillId="0" borderId="29" xfId="0" applyFont="1" applyBorder="1" applyAlignment="1">
      <alignment horizontal="distributed" vertical="center" indent="1" shrinkToFit="1"/>
    </xf>
    <xf numFmtId="0" fontId="6" fillId="0" borderId="50" xfId="0" applyFont="1" applyBorder="1" applyAlignment="1">
      <alignment horizontal="center" vertical="center" shrinkToFit="1"/>
    </xf>
    <xf numFmtId="0" fontId="6" fillId="0" borderId="79"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8" xfId="0" applyFont="1" applyBorder="1" applyAlignment="1">
      <alignment horizontal="center" vertical="center" shrinkToFit="1"/>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shrinkToFi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16" fillId="0" borderId="28" xfId="0" applyFont="1" applyBorder="1" applyAlignment="1">
      <alignment horizontal="center" vertical="center"/>
    </xf>
    <xf numFmtId="0" fontId="16" fillId="0" borderId="57" xfId="0" applyFont="1" applyBorder="1" applyAlignment="1">
      <alignment horizontal="center" vertical="center"/>
    </xf>
  </cellXfs>
  <cellStyles count="4">
    <cellStyle name="ハイパーリンク" xfId="1" builtinId="8"/>
    <cellStyle name="標準" xfId="0" builtinId="0"/>
    <cellStyle name="標準 2" xfId="2" xr:uid="{F3F2EAA5-A4F4-47C7-9104-37E3883FAAC0}"/>
    <cellStyle name="標準 3" xfId="3" xr:uid="{DC50FB33-CC21-4D7D-BF35-21061EE7CDAF}"/>
  </cellStyles>
  <dxfs count="28">
    <dxf>
      <fill>
        <patternFill>
          <bgColor theme="7"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bgColor theme="3" tint="0.79998168889431442"/>
        </patternFill>
      </fill>
    </dxf>
    <dxf>
      <fill>
        <patternFill>
          <bgColor theme="8" tint="0.79998168889431442"/>
        </patternFill>
      </fill>
    </dxf>
    <dxf>
      <fill>
        <patternFill patternType="none">
          <bgColor indexed="65"/>
        </patternFill>
      </fill>
    </dxf>
    <dxf>
      <fill>
        <patternFill>
          <bgColor theme="7" tint="0.79998168889431442"/>
        </patternFill>
      </fill>
    </dxf>
    <dxf>
      <fill>
        <patternFill patternType="none">
          <bgColor auto="1"/>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s>
  <tableStyles count="0" defaultTableStyle="TableStyleMedium2" defaultPivotStyle="PivotStyleLight16"/>
  <colors>
    <mruColors>
      <color rgb="FF0000FF"/>
      <color rgb="FF99FF99"/>
      <color rgb="FFFF9900"/>
      <color rgb="FF00B050"/>
      <color rgb="FF4D4D4D"/>
      <color rgb="FFFFFFCC"/>
      <color rgb="FF0070C0"/>
      <color rgb="FF990000"/>
      <color rgb="FFFF99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7629</xdr:colOff>
      <xdr:row>22</xdr:row>
      <xdr:rowOff>247935</xdr:rowOff>
    </xdr:from>
    <xdr:to>
      <xdr:col>11</xdr:col>
      <xdr:colOff>2211987</xdr:colOff>
      <xdr:row>24</xdr:row>
      <xdr:rowOff>227294</xdr:rowOff>
    </xdr:to>
    <xdr:sp macro="" textlink="">
      <xdr:nvSpPr>
        <xdr:cNvPr id="4" name="テキスト ボックス 3">
          <a:extLst>
            <a:ext uri="{FF2B5EF4-FFF2-40B4-BE49-F238E27FC236}">
              <a16:creationId xmlns:a16="http://schemas.microsoft.com/office/drawing/2014/main" id="{B18DAB78-A469-4542-8605-8D59952F8883}"/>
            </a:ext>
          </a:extLst>
        </xdr:cNvPr>
        <xdr:cNvSpPr txBox="1"/>
      </xdr:nvSpPr>
      <xdr:spPr>
        <a:xfrm>
          <a:off x="4329598" y="4921139"/>
          <a:ext cx="6484655" cy="4794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注：日ソ登録用紙について、現在４９名以内を想定した印刷設定にしています。５０名以上登録する場合、</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別途ご連絡ください。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629231</xdr:colOff>
      <xdr:row>2</xdr:row>
      <xdr:rowOff>151939</xdr:rowOff>
    </xdr:from>
    <xdr:ext cx="4149144" cy="992579"/>
    <xdr:sp macro="" textlink="">
      <xdr:nvSpPr>
        <xdr:cNvPr id="2" name="正方形/長方形 1">
          <a:extLst>
            <a:ext uri="{FF2B5EF4-FFF2-40B4-BE49-F238E27FC236}">
              <a16:creationId xmlns:a16="http://schemas.microsoft.com/office/drawing/2014/main" id="{0E0E15B2-3191-5677-0013-0ECFF81ED270}"/>
            </a:ext>
          </a:extLst>
        </xdr:cNvPr>
        <xdr:cNvSpPr/>
      </xdr:nvSpPr>
      <xdr:spPr>
        <a:xfrm>
          <a:off x="4555648" y="543522"/>
          <a:ext cx="4149144" cy="992579"/>
        </a:xfrm>
        <a:prstGeom prst="rect">
          <a:avLst/>
        </a:prstGeom>
        <a:solidFill>
          <a:srgbClr val="FFFF00"/>
        </a:solidFill>
      </xdr:spPr>
      <xdr:txBody>
        <a:bodyPr wrap="square" lIns="91440" tIns="45720" rIns="91440" bIns="45720">
          <a:spAutoFit/>
        </a:bodyPr>
        <a:lstStyle/>
        <a:p>
          <a:pPr algn="ctr"/>
          <a:r>
            <a:rPr lang="ja-JP" altLang="en-US" sz="5400" b="1" cap="none" spc="0">
              <a:ln w="22225">
                <a:solidFill>
                  <a:schemeClr val="accent2"/>
                </a:solidFill>
                <a:prstDash val="solid"/>
              </a:ln>
              <a:solidFill>
                <a:schemeClr val="accent2">
                  <a:lumMod val="40000"/>
                  <a:lumOff val="60000"/>
                </a:schemeClr>
              </a:solidFill>
              <a:effectLst/>
            </a:rPr>
            <a:t>使用しない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55</xdr:col>
      <xdr:colOff>528634</xdr:colOff>
      <xdr:row>23</xdr:row>
      <xdr:rowOff>72117</xdr:rowOff>
    </xdr:from>
    <xdr:to>
      <xdr:col>63</xdr:col>
      <xdr:colOff>380999</xdr:colOff>
      <xdr:row>26</xdr:row>
      <xdr:rowOff>166687</xdr:rowOff>
    </xdr:to>
    <xdr:sp macro="" textlink="">
      <xdr:nvSpPr>
        <xdr:cNvPr id="2" name="角丸四角形吹き出し 1">
          <a:extLst>
            <a:ext uri="{FF2B5EF4-FFF2-40B4-BE49-F238E27FC236}">
              <a16:creationId xmlns:a16="http://schemas.microsoft.com/office/drawing/2014/main" id="{7F782938-3CBC-4335-8536-A2721231A5B2}"/>
            </a:ext>
          </a:extLst>
        </xdr:cNvPr>
        <xdr:cNvSpPr/>
      </xdr:nvSpPr>
      <xdr:spPr>
        <a:xfrm>
          <a:off x="11397717" y="7707993"/>
          <a:ext cx="5218115" cy="1459820"/>
        </a:xfrm>
        <a:prstGeom prst="wedgeRoundRectCallout">
          <a:avLst>
            <a:gd name="adj1" fmla="val -64262"/>
            <a:gd name="adj2" fmla="val -7796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Ａ表（日本協会）</a:t>
          </a:r>
          <a:endParaRPr kumimoji="1" lang="en-US" altLang="ja-JP" sz="1100"/>
        </a:p>
        <a:p>
          <a:pPr algn="l"/>
          <a:r>
            <a:rPr kumimoji="1" lang="ja-JP" altLang="en-US" sz="1100" b="1">
              <a:solidFill>
                <a:srgbClr val="00B050"/>
              </a:solidFill>
            </a:rPr>
            <a:t>Ｂ表（支部）</a:t>
          </a:r>
          <a:r>
            <a:rPr kumimoji="1" lang="ja-JP" altLang="en-US" sz="1100"/>
            <a:t>（大阪府ソフトボール協会用）</a:t>
          </a:r>
          <a:endParaRPr kumimoji="1" lang="en-US" altLang="ja-JP" sz="1100"/>
        </a:p>
        <a:p>
          <a:pPr algn="l"/>
          <a:r>
            <a:rPr kumimoji="1" lang="ja-JP" altLang="en-US" sz="1100" b="1">
              <a:solidFill>
                <a:srgbClr val="990000"/>
              </a:solidFill>
            </a:rPr>
            <a:t>Ｃ表（支部）</a:t>
          </a:r>
          <a:r>
            <a:rPr kumimoji="1" lang="ja-JP" altLang="en-US" sz="1100"/>
            <a:t>（所属支部協会・連盟用）</a:t>
          </a:r>
          <a:endParaRPr kumimoji="1" lang="en-US" altLang="ja-JP" sz="1100"/>
        </a:p>
        <a:p>
          <a:pPr algn="l"/>
          <a:r>
            <a:rPr kumimoji="1" lang="ja-JP" altLang="en-US" sz="1100" b="1">
              <a:solidFill>
                <a:srgbClr val="FF0000"/>
              </a:solidFill>
            </a:rPr>
            <a:t>Ｄ表（チーム）</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0066FF"/>
              </a:solidFill>
            </a:rPr>
            <a:t>①日ソ登録選手入力シートに入力すれば、すべての表が作成できます。</a:t>
          </a:r>
          <a:endParaRPr kumimoji="1" lang="en-US" altLang="ja-JP" sz="1100" b="1">
            <a:solidFill>
              <a:srgbClr val="0066FF"/>
            </a:solidFill>
          </a:endParaRPr>
        </a:p>
      </xdr:txBody>
    </xdr:sp>
    <xdr:clientData/>
  </xdr:twoCellAnchor>
  <xdr:twoCellAnchor editAs="oneCell">
    <xdr:from>
      <xdr:col>3</xdr:col>
      <xdr:colOff>185057</xdr:colOff>
      <xdr:row>3</xdr:row>
      <xdr:rowOff>0</xdr:rowOff>
    </xdr:from>
    <xdr:to>
      <xdr:col>4</xdr:col>
      <xdr:colOff>141514</xdr:colOff>
      <xdr:row>3</xdr:row>
      <xdr:rowOff>179614</xdr:rowOff>
    </xdr:to>
    <xdr:pic>
      <xdr:nvPicPr>
        <xdr:cNvPr id="3" name="図 3">
          <a:extLst>
            <a:ext uri="{FF2B5EF4-FFF2-40B4-BE49-F238E27FC236}">
              <a16:creationId xmlns:a16="http://schemas.microsoft.com/office/drawing/2014/main" id="{3B86BA67-A57E-4E55-A908-294BFC8A5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36207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332014</xdr:rowOff>
    </xdr:from>
    <xdr:to>
      <xdr:col>4</xdr:col>
      <xdr:colOff>152400</xdr:colOff>
      <xdr:row>4</xdr:row>
      <xdr:rowOff>174171</xdr:rowOff>
    </xdr:to>
    <xdr:pic>
      <xdr:nvPicPr>
        <xdr:cNvPr id="4" name="図 4">
          <a:extLst>
            <a:ext uri="{FF2B5EF4-FFF2-40B4-BE49-F238E27FC236}">
              <a16:creationId xmlns:a16="http://schemas.microsoft.com/office/drawing/2014/main" id="{A750B5CD-F7C3-4B6B-9C9A-DC9D3D1D4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408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72</xdr:row>
      <xdr:rowOff>0</xdr:rowOff>
    </xdr:from>
    <xdr:to>
      <xdr:col>4</xdr:col>
      <xdr:colOff>141514</xdr:colOff>
      <xdr:row>72</xdr:row>
      <xdr:rowOff>179614</xdr:rowOff>
    </xdr:to>
    <xdr:pic>
      <xdr:nvPicPr>
        <xdr:cNvPr id="6" name="図 3">
          <a:extLst>
            <a:ext uri="{FF2B5EF4-FFF2-40B4-BE49-F238E27FC236}">
              <a16:creationId xmlns:a16="http://schemas.microsoft.com/office/drawing/2014/main" id="{B38616D9-1FF2-4639-8EA4-D1F6B3270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2419350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332014</xdr:rowOff>
    </xdr:from>
    <xdr:to>
      <xdr:col>4</xdr:col>
      <xdr:colOff>152400</xdr:colOff>
      <xdr:row>73</xdr:row>
      <xdr:rowOff>174171</xdr:rowOff>
    </xdr:to>
    <xdr:pic>
      <xdr:nvPicPr>
        <xdr:cNvPr id="7" name="図 4">
          <a:extLst>
            <a:ext uri="{FF2B5EF4-FFF2-40B4-BE49-F238E27FC236}">
              <a16:creationId xmlns:a16="http://schemas.microsoft.com/office/drawing/2014/main" id="{9E6DA7EE-3459-45C9-9219-2BDFDB6A8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2452551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162681</xdr:colOff>
      <xdr:row>23</xdr:row>
      <xdr:rowOff>212726</xdr:rowOff>
    </xdr:from>
    <xdr:to>
      <xdr:col>18</xdr:col>
      <xdr:colOff>37165</xdr:colOff>
      <xdr:row>25</xdr:row>
      <xdr:rowOff>60326</xdr:rowOff>
    </xdr:to>
    <xdr:sp macro="" textlink="">
      <xdr:nvSpPr>
        <xdr:cNvPr id="10" name="円/楕円 16">
          <a:extLst>
            <a:ext uri="{FF2B5EF4-FFF2-40B4-BE49-F238E27FC236}">
              <a16:creationId xmlns:a16="http://schemas.microsoft.com/office/drawing/2014/main" id="{2770CAC9-71B1-4A7C-B2A7-521E920C6D88}"/>
            </a:ext>
          </a:extLst>
        </xdr:cNvPr>
        <xdr:cNvSpPr/>
      </xdr:nvSpPr>
      <xdr:spPr>
        <a:xfrm>
          <a:off x="3602264" y="7769226"/>
          <a:ext cx="297818"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49</xdr:row>
      <xdr:rowOff>0</xdr:rowOff>
    </xdr:from>
    <xdr:to>
      <xdr:col>4</xdr:col>
      <xdr:colOff>141514</xdr:colOff>
      <xdr:row>49</xdr:row>
      <xdr:rowOff>179614</xdr:rowOff>
    </xdr:to>
    <xdr:pic>
      <xdr:nvPicPr>
        <xdr:cNvPr id="11" name="図 3">
          <a:extLst>
            <a:ext uri="{FF2B5EF4-FFF2-40B4-BE49-F238E27FC236}">
              <a16:creationId xmlns:a16="http://schemas.microsoft.com/office/drawing/2014/main" id="{34D1E113-F6D2-4DC6-8561-2B9D00164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658302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332014</xdr:rowOff>
    </xdr:from>
    <xdr:to>
      <xdr:col>4</xdr:col>
      <xdr:colOff>152400</xdr:colOff>
      <xdr:row>50</xdr:row>
      <xdr:rowOff>174171</xdr:rowOff>
    </xdr:to>
    <xdr:pic>
      <xdr:nvPicPr>
        <xdr:cNvPr id="12" name="図 4">
          <a:extLst>
            <a:ext uri="{FF2B5EF4-FFF2-40B4-BE49-F238E27FC236}">
              <a16:creationId xmlns:a16="http://schemas.microsoft.com/office/drawing/2014/main" id="{DEB4CF66-74B8-43FA-8F6F-91F982D169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1503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26</xdr:row>
      <xdr:rowOff>0</xdr:rowOff>
    </xdr:from>
    <xdr:to>
      <xdr:col>4</xdr:col>
      <xdr:colOff>141514</xdr:colOff>
      <xdr:row>26</xdr:row>
      <xdr:rowOff>179614</xdr:rowOff>
    </xdr:to>
    <xdr:pic>
      <xdr:nvPicPr>
        <xdr:cNvPr id="13" name="図 3">
          <a:extLst>
            <a:ext uri="{FF2B5EF4-FFF2-40B4-BE49-F238E27FC236}">
              <a16:creationId xmlns:a16="http://schemas.microsoft.com/office/drawing/2014/main" id="{91370E54-EFF6-4BA6-BE9E-68EB8861B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897255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14288</xdr:colOff>
      <xdr:row>26</xdr:row>
      <xdr:rowOff>332014</xdr:rowOff>
    </xdr:from>
    <xdr:to>
      <xdr:col>4</xdr:col>
      <xdr:colOff>166688</xdr:colOff>
      <xdr:row>27</xdr:row>
      <xdr:rowOff>174171</xdr:rowOff>
    </xdr:to>
    <xdr:pic>
      <xdr:nvPicPr>
        <xdr:cNvPr id="14" name="図 4">
          <a:extLst>
            <a:ext uri="{FF2B5EF4-FFF2-40B4-BE49-F238E27FC236}">
              <a16:creationId xmlns:a16="http://schemas.microsoft.com/office/drawing/2014/main" id="{ABFCB62E-9975-40C4-B852-261604E1B1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6" y="930456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581932</xdr:colOff>
      <xdr:row>1</xdr:row>
      <xdr:rowOff>488423</xdr:rowOff>
    </xdr:from>
    <xdr:to>
      <xdr:col>59</xdr:col>
      <xdr:colOff>575468</xdr:colOff>
      <xdr:row>2</xdr:row>
      <xdr:rowOff>231513</xdr:rowOff>
    </xdr:to>
    <xdr:sp macro="" textlink="">
      <xdr:nvSpPr>
        <xdr:cNvPr id="16" name="角丸四角形吹き出し 2">
          <a:extLst>
            <a:ext uri="{FF2B5EF4-FFF2-40B4-BE49-F238E27FC236}">
              <a16:creationId xmlns:a16="http://schemas.microsoft.com/office/drawing/2014/main" id="{D454399D-6063-4844-B3E8-BE58238A3B52}"/>
            </a:ext>
          </a:extLst>
        </xdr:cNvPr>
        <xdr:cNvSpPr/>
      </xdr:nvSpPr>
      <xdr:spPr>
        <a:xfrm>
          <a:off x="13102015" y="731840"/>
          <a:ext cx="2120786" cy="526256"/>
        </a:xfrm>
        <a:prstGeom prst="wedgeRoundRectCallout">
          <a:avLst>
            <a:gd name="adj1" fmla="val -105922"/>
            <a:gd name="adj2" fmla="val -4579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種別を○で囲んでください。</a:t>
          </a:r>
        </a:p>
      </xdr:txBody>
    </xdr:sp>
    <xdr:clientData/>
  </xdr:twoCellAnchor>
  <xdr:twoCellAnchor>
    <xdr:from>
      <xdr:col>6</xdr:col>
      <xdr:colOff>193221</xdr:colOff>
      <xdr:row>1</xdr:row>
      <xdr:rowOff>628651</xdr:rowOff>
    </xdr:from>
    <xdr:to>
      <xdr:col>7</xdr:col>
      <xdr:colOff>174171</xdr:colOff>
      <xdr:row>2</xdr:row>
      <xdr:rowOff>32814</xdr:rowOff>
    </xdr:to>
    <xdr:sp macro="" textlink="">
      <xdr:nvSpPr>
        <xdr:cNvPr id="21" name="円/楕円 20">
          <a:extLst>
            <a:ext uri="{FF2B5EF4-FFF2-40B4-BE49-F238E27FC236}">
              <a16:creationId xmlns:a16="http://schemas.microsoft.com/office/drawing/2014/main" id="{2A0D3312-6FCE-45A3-A5AC-099D4808D608}"/>
            </a:ext>
          </a:extLst>
        </xdr:cNvPr>
        <xdr:cNvSpPr/>
      </xdr:nvSpPr>
      <xdr:spPr>
        <a:xfrm>
          <a:off x="1417184" y="866776"/>
          <a:ext cx="176212" cy="18521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7</xdr:col>
      <xdr:colOff>756</xdr:colOff>
      <xdr:row>24</xdr:row>
      <xdr:rowOff>588433</xdr:rowOff>
    </xdr:from>
    <xdr:to>
      <xdr:col>7</xdr:col>
      <xdr:colOff>198774</xdr:colOff>
      <xdr:row>24</xdr:row>
      <xdr:rowOff>781049</xdr:rowOff>
    </xdr:to>
    <xdr:sp macro="" textlink="">
      <xdr:nvSpPr>
        <xdr:cNvPr id="22" name="円/楕円 21">
          <a:extLst>
            <a:ext uri="{FF2B5EF4-FFF2-40B4-BE49-F238E27FC236}">
              <a16:creationId xmlns:a16="http://schemas.microsoft.com/office/drawing/2014/main" id="{6A9B4233-6739-42AC-818C-127C05653436}"/>
            </a:ext>
          </a:extLst>
        </xdr:cNvPr>
        <xdr:cNvSpPr/>
      </xdr:nvSpPr>
      <xdr:spPr>
        <a:xfrm>
          <a:off x="1535339" y="8388350"/>
          <a:ext cx="198018" cy="19261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211364</xdr:colOff>
      <xdr:row>47</xdr:row>
      <xdr:rowOff>645735</xdr:rowOff>
    </xdr:from>
    <xdr:to>
      <xdr:col>7</xdr:col>
      <xdr:colOff>148167</xdr:colOff>
      <xdr:row>48</xdr:row>
      <xdr:rowOff>0</xdr:rowOff>
    </xdr:to>
    <xdr:sp macro="" textlink="">
      <xdr:nvSpPr>
        <xdr:cNvPr id="23" name="円/楕円 22">
          <a:extLst>
            <a:ext uri="{FF2B5EF4-FFF2-40B4-BE49-F238E27FC236}">
              <a16:creationId xmlns:a16="http://schemas.microsoft.com/office/drawing/2014/main" id="{48CB0558-1966-462B-9025-0522667BA47A}"/>
            </a:ext>
          </a:extLst>
        </xdr:cNvPr>
        <xdr:cNvSpPr/>
      </xdr:nvSpPr>
      <xdr:spPr>
        <a:xfrm>
          <a:off x="1534281" y="16002152"/>
          <a:ext cx="148469" cy="137431"/>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7</xdr:col>
      <xdr:colOff>43090</xdr:colOff>
      <xdr:row>70</xdr:row>
      <xdr:rowOff>597958</xdr:rowOff>
    </xdr:from>
    <xdr:to>
      <xdr:col>7</xdr:col>
      <xdr:colOff>201084</xdr:colOff>
      <xdr:row>71</xdr:row>
      <xdr:rowOff>10583</xdr:rowOff>
    </xdr:to>
    <xdr:sp macro="" textlink="">
      <xdr:nvSpPr>
        <xdr:cNvPr id="24" name="円/楕円 23">
          <a:extLst>
            <a:ext uri="{FF2B5EF4-FFF2-40B4-BE49-F238E27FC236}">
              <a16:creationId xmlns:a16="http://schemas.microsoft.com/office/drawing/2014/main" id="{A577B9B4-CC6B-437B-A29A-8719274550C3}"/>
            </a:ext>
          </a:extLst>
        </xdr:cNvPr>
        <xdr:cNvSpPr/>
      </xdr:nvSpPr>
      <xdr:spPr>
        <a:xfrm>
          <a:off x="1577673" y="23510875"/>
          <a:ext cx="157994" cy="195791"/>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55</xdr:col>
      <xdr:colOff>338666</xdr:colOff>
      <xdr:row>3</xdr:row>
      <xdr:rowOff>306917</xdr:rowOff>
    </xdr:from>
    <xdr:to>
      <xdr:col>64</xdr:col>
      <xdr:colOff>592667</xdr:colOff>
      <xdr:row>8</xdr:row>
      <xdr:rowOff>72877</xdr:rowOff>
    </xdr:to>
    <xdr:sp macro="" textlink="">
      <xdr:nvSpPr>
        <xdr:cNvPr id="19" name="角丸四角形吹き出し 1">
          <a:extLst>
            <a:ext uri="{FF2B5EF4-FFF2-40B4-BE49-F238E27FC236}">
              <a16:creationId xmlns:a16="http://schemas.microsoft.com/office/drawing/2014/main" id="{0C2DA969-3C34-4A0D-83A0-C9AEB492F757}"/>
            </a:ext>
          </a:extLst>
        </xdr:cNvPr>
        <xdr:cNvSpPr/>
      </xdr:nvSpPr>
      <xdr:spPr>
        <a:xfrm>
          <a:off x="12075583" y="1672167"/>
          <a:ext cx="6709834" cy="1459293"/>
        </a:xfrm>
        <a:prstGeom prst="wedgeRoundRectCallout">
          <a:avLst>
            <a:gd name="adj1" fmla="val -61730"/>
            <a:gd name="adj2" fmla="val -78513"/>
            <a:gd name="adj3" fmla="val 16667"/>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★競技種別*生涯種別　共通</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rPr>
            <a:t>※</a:t>
          </a: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監督・コーチが選手登録する場合には背番号に○をいれてください。</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HGPｺﾞｼｯｸM" panose="020B0600000000000000" pitchFamily="50" charset="-128"/>
              <a:ea typeface="HGPｺﾞｼｯｸM" panose="020B0600000000000000" pitchFamily="50" charset="-128"/>
            </a:rPr>
            <a:t>競技種別・生涯種別の監督、コーチが種別を変えて選手登録する場合には別途、個人登録料がかかります。選手が監督、コーチ登録する場合も同様です。</a:t>
          </a:r>
          <a:endParaRPr lang="ja-JP" altLang="ja-JP" sz="1400">
            <a:solidFill>
              <a:schemeClr val="bg1"/>
            </a:solidFill>
            <a:effectLst/>
            <a:latin typeface="HGPｺﾞｼｯｸM" panose="020B0600000000000000" pitchFamily="50" charset="-128"/>
            <a:ea typeface="HGPｺﾞｼｯｸM" panose="020B0600000000000000" pitchFamily="50" charset="-128"/>
          </a:endParaRPr>
        </a:p>
        <a:p>
          <a:pPr algn="l"/>
          <a:r>
            <a:rPr kumimoji="1" lang="ja-JP" altLang="en-US" sz="1100" b="1">
              <a:solidFill>
                <a:srgbClr val="0066FF"/>
              </a:solidFill>
            </a:rPr>
            <a:t>　　　　　　　　　　　　　　　　　　</a:t>
          </a:r>
          <a:endParaRPr kumimoji="1" lang="en-US" altLang="ja-JP" sz="1100" b="1">
            <a:solidFill>
              <a:srgbClr val="0066FF"/>
            </a:solidFill>
          </a:endParaRPr>
        </a:p>
      </xdr:txBody>
    </xdr:sp>
    <xdr:clientData/>
  </xdr:twoCellAnchor>
  <xdr:twoCellAnchor>
    <xdr:from>
      <xdr:col>57</xdr:col>
      <xdr:colOff>6879</xdr:colOff>
      <xdr:row>11</xdr:row>
      <xdr:rowOff>101981</xdr:rowOff>
    </xdr:from>
    <xdr:to>
      <xdr:col>63</xdr:col>
      <xdr:colOff>73553</xdr:colOff>
      <xdr:row>16</xdr:row>
      <xdr:rowOff>54355</xdr:rowOff>
    </xdr:to>
    <xdr:grpSp>
      <xdr:nvGrpSpPr>
        <xdr:cNvPr id="20" name="グループ化 19">
          <a:extLst>
            <a:ext uri="{FF2B5EF4-FFF2-40B4-BE49-F238E27FC236}">
              <a16:creationId xmlns:a16="http://schemas.microsoft.com/office/drawing/2014/main" id="{D59889D4-54F3-4C59-97C3-C653DB7FC863}"/>
            </a:ext>
          </a:extLst>
        </xdr:cNvPr>
        <xdr:cNvGrpSpPr/>
      </xdr:nvGrpSpPr>
      <xdr:grpSpPr>
        <a:xfrm>
          <a:off x="13122804" y="4207256"/>
          <a:ext cx="4295774" cy="1666874"/>
          <a:chOff x="11015663" y="4176713"/>
          <a:chExt cx="4038599" cy="1666874"/>
        </a:xfrm>
      </xdr:grpSpPr>
      <xdr:sp macro="" textlink="">
        <xdr:nvSpPr>
          <xdr:cNvPr id="39" name="角丸四角形吹き出し 1">
            <a:extLst>
              <a:ext uri="{FF2B5EF4-FFF2-40B4-BE49-F238E27FC236}">
                <a16:creationId xmlns:a16="http://schemas.microsoft.com/office/drawing/2014/main" id="{0D3931BD-F421-5353-7D39-47FF16E9E1A7}"/>
              </a:ext>
            </a:extLst>
          </xdr:cNvPr>
          <xdr:cNvSpPr/>
        </xdr:nvSpPr>
        <xdr:spPr>
          <a:xfrm>
            <a:off x="11015663" y="4176713"/>
            <a:ext cx="4038599" cy="1666874"/>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a:t>
            </a:r>
            <a:r>
              <a:rPr kumimoji="1" lang="ja-JP" altLang="en-US" sz="1100" b="1">
                <a:solidFill>
                  <a:srgbClr val="FF0000"/>
                </a:solidFill>
              </a:rPr>
              <a:t>複数チーム登録する選手は</a:t>
            </a:r>
            <a:r>
              <a:rPr kumimoji="1" lang="en-US" altLang="ja-JP" sz="1100" b="1">
                <a:solidFill>
                  <a:srgbClr val="FF0000"/>
                </a:solidFill>
              </a:rPr>
              <a:t>2</a:t>
            </a:r>
            <a:r>
              <a:rPr kumimoji="1" lang="ja-JP" altLang="en-US" sz="1100" b="1">
                <a:solidFill>
                  <a:srgbClr val="FF0000"/>
                </a:solidFill>
              </a:rPr>
              <a:t>チーム目以降の登録には</a:t>
            </a:r>
            <a:r>
              <a:rPr kumimoji="1" lang="ja-JP" altLang="ja-JP" sz="1100" b="1">
                <a:solidFill>
                  <a:schemeClr val="dk1"/>
                </a:solidFill>
                <a:effectLst/>
                <a:latin typeface="+mn-lt"/>
                <a:ea typeface="+mn-ea"/>
                <a:cs typeface="+mn-cs"/>
              </a:rPr>
              <a:t>個人登録料が不要になります。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※1</a:t>
            </a:r>
            <a:r>
              <a:rPr kumimoji="1" lang="ja-JP" altLang="en-US" sz="1100" b="1">
                <a:solidFill>
                  <a:srgbClr val="FF0000"/>
                </a:solidFill>
              </a:rPr>
              <a:t>チーム目を登録する時の背番号に　　　をいれてください。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rPr>
              <a:t>※2</a:t>
            </a:r>
            <a:r>
              <a:rPr kumimoji="1" lang="ja-JP" altLang="en-US" sz="1100" b="1">
                <a:solidFill>
                  <a:srgbClr val="FF0000"/>
                </a:solidFill>
                <a:effectLst/>
              </a:rPr>
              <a:t>チーム目以降の登録する背番号に　　　　をいれてください。</a:t>
            </a: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pPr algn="l"/>
            <a:r>
              <a:rPr kumimoji="1" lang="ja-JP" altLang="en-US" sz="1100" b="1">
                <a:solidFill>
                  <a:srgbClr val="0066FF"/>
                </a:solidFill>
              </a:rPr>
              <a:t>　　　　　　　　　　　　　　　　　　</a:t>
            </a:r>
            <a:endParaRPr kumimoji="1" lang="en-US" altLang="ja-JP" sz="1100" b="1">
              <a:solidFill>
                <a:srgbClr val="0066FF"/>
              </a:solidFill>
            </a:endParaRPr>
          </a:p>
        </xdr:txBody>
      </xdr:sp>
      <xdr:sp macro="" textlink="">
        <xdr:nvSpPr>
          <xdr:cNvPr id="40" name="二等辺三角形 39">
            <a:extLst>
              <a:ext uri="{FF2B5EF4-FFF2-40B4-BE49-F238E27FC236}">
                <a16:creationId xmlns:a16="http://schemas.microsoft.com/office/drawing/2014/main" id="{0A17D397-78A1-06C5-6172-0128F1361317}"/>
              </a:ext>
            </a:extLst>
          </xdr:cNvPr>
          <xdr:cNvSpPr/>
        </xdr:nvSpPr>
        <xdr:spPr>
          <a:xfrm>
            <a:off x="13331519" y="5136355"/>
            <a:ext cx="211930" cy="235744"/>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円/楕円 20">
            <a:extLst>
              <a:ext uri="{FF2B5EF4-FFF2-40B4-BE49-F238E27FC236}">
                <a16:creationId xmlns:a16="http://schemas.microsoft.com/office/drawing/2014/main" id="{D8874EF2-8BB2-A87F-2C58-FAEDC008E383}"/>
              </a:ext>
            </a:extLst>
          </xdr:cNvPr>
          <xdr:cNvSpPr/>
        </xdr:nvSpPr>
        <xdr:spPr>
          <a:xfrm flipH="1">
            <a:off x="13313895" y="4833921"/>
            <a:ext cx="154063" cy="20302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grpSp>
    <xdr:clientData/>
  </xdr:twoCellAnchor>
  <xdr:twoCellAnchor>
    <xdr:from>
      <xdr:col>56</xdr:col>
      <xdr:colOff>200025</xdr:colOff>
      <xdr:row>17</xdr:row>
      <xdr:rowOff>69589</xdr:rowOff>
    </xdr:from>
    <xdr:to>
      <xdr:col>63</xdr:col>
      <xdr:colOff>242885</xdr:colOff>
      <xdr:row>19</xdr:row>
      <xdr:rowOff>271315</xdr:rowOff>
    </xdr:to>
    <xdr:grpSp>
      <xdr:nvGrpSpPr>
        <xdr:cNvPr id="42" name="グループ化 41">
          <a:extLst>
            <a:ext uri="{FF2B5EF4-FFF2-40B4-BE49-F238E27FC236}">
              <a16:creationId xmlns:a16="http://schemas.microsoft.com/office/drawing/2014/main" id="{C06BA92A-2610-4FB4-BE97-2DD922297DB9}"/>
            </a:ext>
          </a:extLst>
        </xdr:cNvPr>
        <xdr:cNvGrpSpPr/>
      </xdr:nvGrpSpPr>
      <xdr:grpSpPr>
        <a:xfrm>
          <a:off x="12611100" y="6232264"/>
          <a:ext cx="4976810" cy="887526"/>
          <a:chOff x="11134726" y="6222888"/>
          <a:chExt cx="4676774" cy="887526"/>
        </a:xfrm>
      </xdr:grpSpPr>
      <xdr:sp macro="" textlink="">
        <xdr:nvSpPr>
          <xdr:cNvPr id="43" name="角丸四角形吹き出し 1">
            <a:extLst>
              <a:ext uri="{FF2B5EF4-FFF2-40B4-BE49-F238E27FC236}">
                <a16:creationId xmlns:a16="http://schemas.microsoft.com/office/drawing/2014/main" id="{0D2A01C7-BBA2-2FC7-F20E-44D0EA75085E}"/>
              </a:ext>
            </a:extLst>
          </xdr:cNvPr>
          <xdr:cNvSpPr/>
        </xdr:nvSpPr>
        <xdr:spPr>
          <a:xfrm>
            <a:off x="11134726" y="6222888"/>
            <a:ext cx="4676774" cy="887526"/>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監督・コーチが</a:t>
            </a:r>
            <a:r>
              <a:rPr kumimoji="1" lang="en-US" altLang="ja-JP" sz="1100" b="1">
                <a:solidFill>
                  <a:srgbClr val="FF0000"/>
                </a:solidFill>
              </a:rPr>
              <a:t>2</a:t>
            </a:r>
            <a:r>
              <a:rPr kumimoji="1" lang="ja-JP" altLang="en-US" sz="1100" b="1">
                <a:solidFill>
                  <a:srgbClr val="FF0000"/>
                </a:solidFill>
              </a:rPr>
              <a:t>チーム目以降のチームで登録する場合は”監督”、”コーチ”に△を記載してください。</a:t>
            </a:r>
            <a:r>
              <a:rPr kumimoji="1" lang="ja-JP" altLang="en-US" sz="1100" b="1">
                <a:solidFill>
                  <a:srgbClr val="0066FF"/>
                </a:solidFill>
              </a:rPr>
              <a:t>　例：　　監督　　　コーチ　　　　　　　　　　　　</a:t>
            </a:r>
            <a:endParaRPr kumimoji="1" lang="en-US" altLang="ja-JP" sz="1100" b="1">
              <a:solidFill>
                <a:srgbClr val="0066FF"/>
              </a:solidFill>
            </a:endParaRPr>
          </a:p>
        </xdr:txBody>
      </xdr:sp>
      <xdr:sp macro="" textlink="">
        <xdr:nvSpPr>
          <xdr:cNvPr id="44" name="二等辺三角形 43">
            <a:extLst>
              <a:ext uri="{FF2B5EF4-FFF2-40B4-BE49-F238E27FC236}">
                <a16:creationId xmlns:a16="http://schemas.microsoft.com/office/drawing/2014/main" id="{3F0E8D77-9757-9A81-666A-52C2A04F14E4}"/>
              </a:ext>
            </a:extLst>
          </xdr:cNvPr>
          <xdr:cNvSpPr/>
        </xdr:nvSpPr>
        <xdr:spPr>
          <a:xfrm>
            <a:off x="12878057" y="6622195"/>
            <a:ext cx="197643" cy="238125"/>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二等辺三角形 44">
            <a:extLst>
              <a:ext uri="{FF2B5EF4-FFF2-40B4-BE49-F238E27FC236}">
                <a16:creationId xmlns:a16="http://schemas.microsoft.com/office/drawing/2014/main" id="{709E146F-6BD5-2E6D-9D52-3C15CDF0963F}"/>
              </a:ext>
            </a:extLst>
          </xdr:cNvPr>
          <xdr:cNvSpPr/>
        </xdr:nvSpPr>
        <xdr:spPr>
          <a:xfrm>
            <a:off x="13421406" y="6623556"/>
            <a:ext cx="187099" cy="240846"/>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179916</xdr:colOff>
      <xdr:row>0</xdr:row>
      <xdr:rowOff>179915</xdr:rowOff>
    </xdr:from>
    <xdr:to>
      <xdr:col>18</xdr:col>
      <xdr:colOff>38525</xdr:colOff>
      <xdr:row>2</xdr:row>
      <xdr:rowOff>32806</xdr:rowOff>
    </xdr:to>
    <xdr:sp macro="" textlink="">
      <xdr:nvSpPr>
        <xdr:cNvPr id="15" name="円/楕円 16">
          <a:extLst>
            <a:ext uri="{FF2B5EF4-FFF2-40B4-BE49-F238E27FC236}">
              <a16:creationId xmlns:a16="http://schemas.microsoft.com/office/drawing/2014/main" id="{60BC8240-9946-4120-8F1A-8509E9579544}"/>
            </a:ext>
          </a:extLst>
        </xdr:cNvPr>
        <xdr:cNvSpPr/>
      </xdr:nvSpPr>
      <xdr:spPr>
        <a:xfrm>
          <a:off x="3619499" y="179915"/>
          <a:ext cx="281943" cy="879474"/>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16</xdr:col>
      <xdr:colOff>146048</xdr:colOff>
      <xdr:row>46</xdr:row>
      <xdr:rowOff>227540</xdr:rowOff>
    </xdr:from>
    <xdr:to>
      <xdr:col>18</xdr:col>
      <xdr:colOff>36408</xdr:colOff>
      <xdr:row>48</xdr:row>
      <xdr:rowOff>75140</xdr:rowOff>
    </xdr:to>
    <xdr:sp macro="" textlink="">
      <xdr:nvSpPr>
        <xdr:cNvPr id="17" name="円/楕円 16">
          <a:extLst>
            <a:ext uri="{FF2B5EF4-FFF2-40B4-BE49-F238E27FC236}">
              <a16:creationId xmlns:a16="http://schemas.microsoft.com/office/drawing/2014/main" id="{3443F1CA-3F93-4257-8FCD-B01EAC2690C4}"/>
            </a:ext>
          </a:extLst>
        </xdr:cNvPr>
        <xdr:cNvSpPr/>
      </xdr:nvSpPr>
      <xdr:spPr>
        <a:xfrm>
          <a:off x="3555998" y="15486590"/>
          <a:ext cx="309460" cy="866775"/>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16</xdr:col>
      <xdr:colOff>161925</xdr:colOff>
      <xdr:row>69</xdr:row>
      <xdr:rowOff>188382</xdr:rowOff>
    </xdr:from>
    <xdr:to>
      <xdr:col>18</xdr:col>
      <xdr:colOff>52285</xdr:colOff>
      <xdr:row>71</xdr:row>
      <xdr:rowOff>35981</xdr:rowOff>
    </xdr:to>
    <xdr:sp macro="" textlink="">
      <xdr:nvSpPr>
        <xdr:cNvPr id="18" name="円/楕円 16">
          <a:extLst>
            <a:ext uri="{FF2B5EF4-FFF2-40B4-BE49-F238E27FC236}">
              <a16:creationId xmlns:a16="http://schemas.microsoft.com/office/drawing/2014/main" id="{4DF6A91E-9E49-4577-8FB8-D1A8309430CF}"/>
            </a:ext>
          </a:extLst>
        </xdr:cNvPr>
        <xdr:cNvSpPr/>
      </xdr:nvSpPr>
      <xdr:spPr>
        <a:xfrm>
          <a:off x="3571875" y="23076957"/>
          <a:ext cx="309460" cy="866774"/>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55</xdr:col>
      <xdr:colOff>528635</xdr:colOff>
      <xdr:row>23</xdr:row>
      <xdr:rowOff>72117</xdr:rowOff>
    </xdr:from>
    <xdr:to>
      <xdr:col>61</xdr:col>
      <xdr:colOff>309563</xdr:colOff>
      <xdr:row>26</xdr:row>
      <xdr:rowOff>166687</xdr:rowOff>
    </xdr:to>
    <xdr:sp macro="" textlink="">
      <xdr:nvSpPr>
        <xdr:cNvPr id="3" name="角丸四角形吹き出し 1">
          <a:extLst>
            <a:ext uri="{FF2B5EF4-FFF2-40B4-BE49-F238E27FC236}">
              <a16:creationId xmlns:a16="http://schemas.microsoft.com/office/drawing/2014/main" id="{BE84C962-F193-477A-ABE8-4733885A8281}"/>
            </a:ext>
          </a:extLst>
        </xdr:cNvPr>
        <xdr:cNvSpPr/>
      </xdr:nvSpPr>
      <xdr:spPr>
        <a:xfrm>
          <a:off x="11368085" y="7682592"/>
          <a:ext cx="3752853" cy="1456645"/>
        </a:xfrm>
        <a:prstGeom prst="wedgeRoundRectCallout">
          <a:avLst>
            <a:gd name="adj1" fmla="val -64262"/>
            <a:gd name="adj2" fmla="val -7796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Ａ表（日本協会）</a:t>
          </a:r>
          <a:endParaRPr kumimoji="1" lang="en-US" altLang="ja-JP" sz="1100"/>
        </a:p>
        <a:p>
          <a:pPr algn="l"/>
          <a:r>
            <a:rPr kumimoji="1" lang="ja-JP" altLang="en-US" sz="1100" b="1">
              <a:solidFill>
                <a:srgbClr val="00B050"/>
              </a:solidFill>
            </a:rPr>
            <a:t>Ｂ表（支部）</a:t>
          </a:r>
          <a:r>
            <a:rPr kumimoji="1" lang="ja-JP" altLang="en-US" sz="1100"/>
            <a:t>（大阪府ソフトボール協会用）</a:t>
          </a:r>
          <a:endParaRPr kumimoji="1" lang="en-US" altLang="ja-JP" sz="1100"/>
        </a:p>
        <a:p>
          <a:pPr algn="l"/>
          <a:r>
            <a:rPr kumimoji="1" lang="ja-JP" altLang="en-US" sz="1100" b="1">
              <a:solidFill>
                <a:srgbClr val="990000"/>
              </a:solidFill>
            </a:rPr>
            <a:t>Ｃ表（支部）</a:t>
          </a:r>
          <a:r>
            <a:rPr kumimoji="1" lang="ja-JP" altLang="en-US" sz="1100"/>
            <a:t>（所属支部協会・連盟用）</a:t>
          </a:r>
          <a:endParaRPr kumimoji="1" lang="en-US" altLang="ja-JP" sz="1100"/>
        </a:p>
        <a:p>
          <a:pPr algn="l"/>
          <a:r>
            <a:rPr kumimoji="1" lang="ja-JP" altLang="en-US" sz="1100" b="1">
              <a:solidFill>
                <a:srgbClr val="FF0000"/>
              </a:solidFill>
            </a:rPr>
            <a:t>Ｄ表（チーム）</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0066FF"/>
              </a:solidFill>
            </a:rPr>
            <a:t>入力シートに入力すれば、すべての表が作成できます。</a:t>
          </a:r>
          <a:endParaRPr kumimoji="1" lang="en-US" altLang="ja-JP" sz="1100" b="1">
            <a:solidFill>
              <a:srgbClr val="0066FF"/>
            </a:solidFill>
          </a:endParaRPr>
        </a:p>
      </xdr:txBody>
    </xdr:sp>
    <xdr:clientData/>
  </xdr:twoCellAnchor>
  <xdr:twoCellAnchor editAs="oneCell">
    <xdr:from>
      <xdr:col>3</xdr:col>
      <xdr:colOff>185057</xdr:colOff>
      <xdr:row>3</xdr:row>
      <xdr:rowOff>0</xdr:rowOff>
    </xdr:from>
    <xdr:to>
      <xdr:col>4</xdr:col>
      <xdr:colOff>141514</xdr:colOff>
      <xdr:row>3</xdr:row>
      <xdr:rowOff>179614</xdr:rowOff>
    </xdr:to>
    <xdr:pic>
      <xdr:nvPicPr>
        <xdr:cNvPr id="4" name="図 3">
          <a:extLst>
            <a:ext uri="{FF2B5EF4-FFF2-40B4-BE49-F238E27FC236}">
              <a16:creationId xmlns:a16="http://schemas.microsoft.com/office/drawing/2014/main" id="{D21AE052-42D4-488D-9A7F-EC06AA753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36207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332014</xdr:rowOff>
    </xdr:from>
    <xdr:to>
      <xdr:col>4</xdr:col>
      <xdr:colOff>152400</xdr:colOff>
      <xdr:row>4</xdr:row>
      <xdr:rowOff>174171</xdr:rowOff>
    </xdr:to>
    <xdr:pic>
      <xdr:nvPicPr>
        <xdr:cNvPr id="5" name="図 4">
          <a:extLst>
            <a:ext uri="{FF2B5EF4-FFF2-40B4-BE49-F238E27FC236}">
              <a16:creationId xmlns:a16="http://schemas.microsoft.com/office/drawing/2014/main" id="{F6C33572-BCCD-4EB9-81BD-7868DFCF6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408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204369</xdr:colOff>
      <xdr:row>0</xdr:row>
      <xdr:rowOff>204372</xdr:rowOff>
    </xdr:from>
    <xdr:to>
      <xdr:col>18</xdr:col>
      <xdr:colOff>28761</xdr:colOff>
      <xdr:row>2</xdr:row>
      <xdr:rowOff>67477</xdr:rowOff>
    </xdr:to>
    <xdr:sp macro="" textlink="">
      <xdr:nvSpPr>
        <xdr:cNvPr id="6" name="円/楕円 4">
          <a:extLst>
            <a:ext uri="{FF2B5EF4-FFF2-40B4-BE49-F238E27FC236}">
              <a16:creationId xmlns:a16="http://schemas.microsoft.com/office/drawing/2014/main" id="{57BBE2BC-6874-4C4D-9A10-6E45ED1C7613}"/>
            </a:ext>
          </a:extLst>
        </xdr:cNvPr>
        <xdr:cNvSpPr/>
      </xdr:nvSpPr>
      <xdr:spPr>
        <a:xfrm>
          <a:off x="3643952" y="204372"/>
          <a:ext cx="247726" cy="889688"/>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72</xdr:row>
      <xdr:rowOff>0</xdr:rowOff>
    </xdr:from>
    <xdr:to>
      <xdr:col>4</xdr:col>
      <xdr:colOff>141514</xdr:colOff>
      <xdr:row>72</xdr:row>
      <xdr:rowOff>179614</xdr:rowOff>
    </xdr:to>
    <xdr:pic>
      <xdr:nvPicPr>
        <xdr:cNvPr id="7" name="図 3">
          <a:extLst>
            <a:ext uri="{FF2B5EF4-FFF2-40B4-BE49-F238E27FC236}">
              <a16:creationId xmlns:a16="http://schemas.microsoft.com/office/drawing/2014/main" id="{0C6612BB-9D2D-43FE-83BC-CB2BCFF666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2419350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332014</xdr:rowOff>
    </xdr:from>
    <xdr:to>
      <xdr:col>4</xdr:col>
      <xdr:colOff>152400</xdr:colOff>
      <xdr:row>73</xdr:row>
      <xdr:rowOff>174171</xdr:rowOff>
    </xdr:to>
    <xdr:pic>
      <xdr:nvPicPr>
        <xdr:cNvPr id="8" name="図 4">
          <a:extLst>
            <a:ext uri="{FF2B5EF4-FFF2-40B4-BE49-F238E27FC236}">
              <a16:creationId xmlns:a16="http://schemas.microsoft.com/office/drawing/2014/main" id="{FCBAD464-2ED1-4981-9A14-C2BAA9B41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2452551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182938</xdr:colOff>
      <xdr:row>69</xdr:row>
      <xdr:rowOff>234948</xdr:rowOff>
    </xdr:from>
    <xdr:to>
      <xdr:col>18</xdr:col>
      <xdr:colOff>47168</xdr:colOff>
      <xdr:row>71</xdr:row>
      <xdr:rowOff>88000</xdr:rowOff>
    </xdr:to>
    <xdr:sp macro="" textlink="">
      <xdr:nvSpPr>
        <xdr:cNvPr id="9" name="円/楕円 8">
          <a:extLst>
            <a:ext uri="{FF2B5EF4-FFF2-40B4-BE49-F238E27FC236}">
              <a16:creationId xmlns:a16="http://schemas.microsoft.com/office/drawing/2014/main" id="{D989EC4E-FF0D-42B0-ABF9-10C619B36750}"/>
            </a:ext>
          </a:extLst>
        </xdr:cNvPr>
        <xdr:cNvSpPr/>
      </xdr:nvSpPr>
      <xdr:spPr>
        <a:xfrm>
          <a:off x="3622521" y="22904448"/>
          <a:ext cx="287564" cy="879635"/>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16</xdr:col>
      <xdr:colOff>147863</xdr:colOff>
      <xdr:row>46</xdr:row>
      <xdr:rowOff>191710</xdr:rowOff>
    </xdr:from>
    <xdr:to>
      <xdr:col>18</xdr:col>
      <xdr:colOff>15468</xdr:colOff>
      <xdr:row>48</xdr:row>
      <xdr:rowOff>34950</xdr:rowOff>
    </xdr:to>
    <xdr:sp macro="" textlink="">
      <xdr:nvSpPr>
        <xdr:cNvPr id="10" name="円/楕円 12">
          <a:extLst>
            <a:ext uri="{FF2B5EF4-FFF2-40B4-BE49-F238E27FC236}">
              <a16:creationId xmlns:a16="http://schemas.microsoft.com/office/drawing/2014/main" id="{22DC08FC-84D9-4CC8-BD67-C5702C179C5C}"/>
            </a:ext>
          </a:extLst>
        </xdr:cNvPr>
        <xdr:cNvSpPr/>
      </xdr:nvSpPr>
      <xdr:spPr>
        <a:xfrm>
          <a:off x="3587446" y="15304710"/>
          <a:ext cx="290939" cy="86982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16</xdr:col>
      <xdr:colOff>152097</xdr:colOff>
      <xdr:row>23</xdr:row>
      <xdr:rowOff>218017</xdr:rowOff>
    </xdr:from>
    <xdr:to>
      <xdr:col>18</xdr:col>
      <xdr:colOff>10705</xdr:colOff>
      <xdr:row>25</xdr:row>
      <xdr:rowOff>65617</xdr:rowOff>
    </xdr:to>
    <xdr:sp macro="" textlink="">
      <xdr:nvSpPr>
        <xdr:cNvPr id="11" name="円/楕円 16">
          <a:extLst>
            <a:ext uri="{FF2B5EF4-FFF2-40B4-BE49-F238E27FC236}">
              <a16:creationId xmlns:a16="http://schemas.microsoft.com/office/drawing/2014/main" id="{2D4B90F7-B336-4730-8D9B-77D353859076}"/>
            </a:ext>
          </a:extLst>
        </xdr:cNvPr>
        <xdr:cNvSpPr/>
      </xdr:nvSpPr>
      <xdr:spPr>
        <a:xfrm>
          <a:off x="3591680" y="7774517"/>
          <a:ext cx="281942"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49</xdr:row>
      <xdr:rowOff>0</xdr:rowOff>
    </xdr:from>
    <xdr:to>
      <xdr:col>4</xdr:col>
      <xdr:colOff>141514</xdr:colOff>
      <xdr:row>49</xdr:row>
      <xdr:rowOff>179614</xdr:rowOff>
    </xdr:to>
    <xdr:pic>
      <xdr:nvPicPr>
        <xdr:cNvPr id="12" name="図 3">
          <a:extLst>
            <a:ext uri="{FF2B5EF4-FFF2-40B4-BE49-F238E27FC236}">
              <a16:creationId xmlns:a16="http://schemas.microsoft.com/office/drawing/2014/main" id="{A3BC848C-001E-4840-ABD5-6452AD40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658302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332014</xdr:rowOff>
    </xdr:from>
    <xdr:to>
      <xdr:col>4</xdr:col>
      <xdr:colOff>152400</xdr:colOff>
      <xdr:row>50</xdr:row>
      <xdr:rowOff>174171</xdr:rowOff>
    </xdr:to>
    <xdr:pic>
      <xdr:nvPicPr>
        <xdr:cNvPr id="13" name="図 4">
          <a:extLst>
            <a:ext uri="{FF2B5EF4-FFF2-40B4-BE49-F238E27FC236}">
              <a16:creationId xmlns:a16="http://schemas.microsoft.com/office/drawing/2014/main" id="{035CA58B-538F-44B9-B320-9BAC0CA2A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1503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26</xdr:row>
      <xdr:rowOff>0</xdr:rowOff>
    </xdr:from>
    <xdr:to>
      <xdr:col>4</xdr:col>
      <xdr:colOff>141514</xdr:colOff>
      <xdr:row>26</xdr:row>
      <xdr:rowOff>179614</xdr:rowOff>
    </xdr:to>
    <xdr:pic>
      <xdr:nvPicPr>
        <xdr:cNvPr id="14" name="図 3">
          <a:extLst>
            <a:ext uri="{FF2B5EF4-FFF2-40B4-BE49-F238E27FC236}">
              <a16:creationId xmlns:a16="http://schemas.microsoft.com/office/drawing/2014/main" id="{B04D44A0-A09B-4944-A11D-E7958C0D49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897255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14288</xdr:colOff>
      <xdr:row>26</xdr:row>
      <xdr:rowOff>332014</xdr:rowOff>
    </xdr:from>
    <xdr:to>
      <xdr:col>4</xdr:col>
      <xdr:colOff>166688</xdr:colOff>
      <xdr:row>27</xdr:row>
      <xdr:rowOff>174171</xdr:rowOff>
    </xdr:to>
    <xdr:pic>
      <xdr:nvPicPr>
        <xdr:cNvPr id="15" name="図 4">
          <a:extLst>
            <a:ext uri="{FF2B5EF4-FFF2-40B4-BE49-F238E27FC236}">
              <a16:creationId xmlns:a16="http://schemas.microsoft.com/office/drawing/2014/main" id="{385CF77B-7414-4510-B877-9FF2A0E2BB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6" y="930456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603098</xdr:colOff>
      <xdr:row>1</xdr:row>
      <xdr:rowOff>387881</xdr:rowOff>
    </xdr:from>
    <xdr:to>
      <xdr:col>59</xdr:col>
      <xdr:colOff>596634</xdr:colOff>
      <xdr:row>2</xdr:row>
      <xdr:rowOff>130971</xdr:rowOff>
    </xdr:to>
    <xdr:sp macro="" textlink="">
      <xdr:nvSpPr>
        <xdr:cNvPr id="16" name="角丸四角形吹き出し 2">
          <a:extLst>
            <a:ext uri="{FF2B5EF4-FFF2-40B4-BE49-F238E27FC236}">
              <a16:creationId xmlns:a16="http://schemas.microsoft.com/office/drawing/2014/main" id="{C982ADCD-479A-4839-BEE6-88EE564036AB}"/>
            </a:ext>
          </a:extLst>
        </xdr:cNvPr>
        <xdr:cNvSpPr/>
      </xdr:nvSpPr>
      <xdr:spPr>
        <a:xfrm>
          <a:off x="13049098" y="631298"/>
          <a:ext cx="2120786" cy="526256"/>
        </a:xfrm>
        <a:prstGeom prst="wedgeRoundRectCallout">
          <a:avLst>
            <a:gd name="adj1" fmla="val -105922"/>
            <a:gd name="adj2" fmla="val -4579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種別を○で囲んでください。</a:t>
          </a:r>
        </a:p>
      </xdr:txBody>
    </xdr:sp>
    <xdr:clientData/>
  </xdr:twoCellAnchor>
  <xdr:twoCellAnchor>
    <xdr:from>
      <xdr:col>6</xdr:col>
      <xdr:colOff>203804</xdr:colOff>
      <xdr:row>1</xdr:row>
      <xdr:rowOff>628651</xdr:rowOff>
    </xdr:from>
    <xdr:to>
      <xdr:col>7</xdr:col>
      <xdr:colOff>184754</xdr:colOff>
      <xdr:row>2</xdr:row>
      <xdr:rowOff>32814</xdr:rowOff>
    </xdr:to>
    <xdr:sp macro="" textlink="">
      <xdr:nvSpPr>
        <xdr:cNvPr id="17" name="円/楕円 20">
          <a:extLst>
            <a:ext uri="{FF2B5EF4-FFF2-40B4-BE49-F238E27FC236}">
              <a16:creationId xmlns:a16="http://schemas.microsoft.com/office/drawing/2014/main" id="{210878DE-9B47-47C5-883F-98272623848E}"/>
            </a:ext>
          </a:extLst>
        </xdr:cNvPr>
        <xdr:cNvSpPr/>
      </xdr:nvSpPr>
      <xdr:spPr>
        <a:xfrm>
          <a:off x="1526721" y="872068"/>
          <a:ext cx="192616" cy="187329"/>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201838</xdr:colOff>
      <xdr:row>24</xdr:row>
      <xdr:rowOff>609600</xdr:rowOff>
    </xdr:from>
    <xdr:to>
      <xdr:col>7</xdr:col>
      <xdr:colOff>188190</xdr:colOff>
      <xdr:row>25</xdr:row>
      <xdr:rowOff>19050</xdr:rowOff>
    </xdr:to>
    <xdr:sp macro="" textlink="">
      <xdr:nvSpPr>
        <xdr:cNvPr id="18" name="円/楕円 21">
          <a:extLst>
            <a:ext uri="{FF2B5EF4-FFF2-40B4-BE49-F238E27FC236}">
              <a16:creationId xmlns:a16="http://schemas.microsoft.com/office/drawing/2014/main" id="{4EC951FF-25DF-4EDC-B5F3-8ACADA0771DD}"/>
            </a:ext>
          </a:extLst>
        </xdr:cNvPr>
        <xdr:cNvSpPr/>
      </xdr:nvSpPr>
      <xdr:spPr>
        <a:xfrm>
          <a:off x="1524755" y="8409517"/>
          <a:ext cx="198018" cy="19261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211364</xdr:colOff>
      <xdr:row>47</xdr:row>
      <xdr:rowOff>635151</xdr:rowOff>
    </xdr:from>
    <xdr:to>
      <xdr:col>7</xdr:col>
      <xdr:colOff>192314</xdr:colOff>
      <xdr:row>48</xdr:row>
      <xdr:rowOff>39158</xdr:rowOff>
    </xdr:to>
    <xdr:sp macro="" textlink="">
      <xdr:nvSpPr>
        <xdr:cNvPr id="19" name="円/楕円 22">
          <a:extLst>
            <a:ext uri="{FF2B5EF4-FFF2-40B4-BE49-F238E27FC236}">
              <a16:creationId xmlns:a16="http://schemas.microsoft.com/office/drawing/2014/main" id="{0996AD69-3E02-481F-994B-B32119D582E4}"/>
            </a:ext>
          </a:extLst>
        </xdr:cNvPr>
        <xdr:cNvSpPr/>
      </xdr:nvSpPr>
      <xdr:spPr>
        <a:xfrm>
          <a:off x="1534281" y="15991568"/>
          <a:ext cx="192616" cy="18717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201839</xdr:colOff>
      <xdr:row>70</xdr:row>
      <xdr:rowOff>619119</xdr:rowOff>
    </xdr:from>
    <xdr:to>
      <xdr:col>7</xdr:col>
      <xdr:colOff>188191</xdr:colOff>
      <xdr:row>71</xdr:row>
      <xdr:rowOff>23126</xdr:rowOff>
    </xdr:to>
    <xdr:sp macro="" textlink="">
      <xdr:nvSpPr>
        <xdr:cNvPr id="20" name="円/楕円 23">
          <a:extLst>
            <a:ext uri="{FF2B5EF4-FFF2-40B4-BE49-F238E27FC236}">
              <a16:creationId xmlns:a16="http://schemas.microsoft.com/office/drawing/2014/main" id="{E0629925-3453-4FAC-82A6-D007E5D59AC8}"/>
            </a:ext>
          </a:extLst>
        </xdr:cNvPr>
        <xdr:cNvSpPr/>
      </xdr:nvSpPr>
      <xdr:spPr>
        <a:xfrm>
          <a:off x="1524756" y="23532036"/>
          <a:ext cx="198018" cy="18717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54</xdr:col>
      <xdr:colOff>193221</xdr:colOff>
      <xdr:row>15</xdr:row>
      <xdr:rowOff>65352</xdr:rowOff>
    </xdr:from>
    <xdr:to>
      <xdr:col>55</xdr:col>
      <xdr:colOff>174171</xdr:colOff>
      <xdr:row>15</xdr:row>
      <xdr:rowOff>248714</xdr:rowOff>
    </xdr:to>
    <xdr:sp macro="" textlink="">
      <xdr:nvSpPr>
        <xdr:cNvPr id="21" name="円/楕円 20">
          <a:extLst>
            <a:ext uri="{FF2B5EF4-FFF2-40B4-BE49-F238E27FC236}">
              <a16:creationId xmlns:a16="http://schemas.microsoft.com/office/drawing/2014/main" id="{595EBBBA-8373-4AB9-A093-8989AC35AF37}"/>
            </a:ext>
          </a:extLst>
        </xdr:cNvPr>
        <xdr:cNvSpPr/>
      </xdr:nvSpPr>
      <xdr:spPr>
        <a:xfrm>
          <a:off x="11718471" y="5494602"/>
          <a:ext cx="192617" cy="183362"/>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55</xdr:col>
      <xdr:colOff>680318</xdr:colOff>
      <xdr:row>14</xdr:row>
      <xdr:rowOff>71175</xdr:rowOff>
    </xdr:from>
    <xdr:to>
      <xdr:col>56</xdr:col>
      <xdr:colOff>163853</xdr:colOff>
      <xdr:row>14</xdr:row>
      <xdr:rowOff>261151</xdr:rowOff>
    </xdr:to>
    <xdr:sp macro="" textlink="">
      <xdr:nvSpPr>
        <xdr:cNvPr id="22" name="円/楕円 20">
          <a:extLst>
            <a:ext uri="{FF2B5EF4-FFF2-40B4-BE49-F238E27FC236}">
              <a16:creationId xmlns:a16="http://schemas.microsoft.com/office/drawing/2014/main" id="{4021276A-D929-46DF-9169-D1C7B8EAAE9E}"/>
            </a:ext>
          </a:extLst>
        </xdr:cNvPr>
        <xdr:cNvSpPr/>
      </xdr:nvSpPr>
      <xdr:spPr>
        <a:xfrm>
          <a:off x="12417235" y="5161758"/>
          <a:ext cx="192618" cy="18997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53</xdr:col>
      <xdr:colOff>155121</xdr:colOff>
      <xdr:row>27</xdr:row>
      <xdr:rowOff>97633</xdr:rowOff>
    </xdr:from>
    <xdr:to>
      <xdr:col>54</xdr:col>
      <xdr:colOff>136072</xdr:colOff>
      <xdr:row>27</xdr:row>
      <xdr:rowOff>287609</xdr:rowOff>
    </xdr:to>
    <xdr:sp macro="" textlink="">
      <xdr:nvSpPr>
        <xdr:cNvPr id="23" name="円/楕円 20">
          <a:extLst>
            <a:ext uri="{FF2B5EF4-FFF2-40B4-BE49-F238E27FC236}">
              <a16:creationId xmlns:a16="http://schemas.microsoft.com/office/drawing/2014/main" id="{E2FCBBCA-01F4-4EF7-B0EA-659572C6F681}"/>
            </a:ext>
          </a:extLst>
        </xdr:cNvPr>
        <xdr:cNvSpPr/>
      </xdr:nvSpPr>
      <xdr:spPr>
        <a:xfrm>
          <a:off x="10604046" y="9413083"/>
          <a:ext cx="176214" cy="18997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53</xdr:col>
      <xdr:colOff>190840</xdr:colOff>
      <xdr:row>31</xdr:row>
      <xdr:rowOff>252414</xdr:rowOff>
    </xdr:from>
    <xdr:to>
      <xdr:col>54</xdr:col>
      <xdr:colOff>171791</xdr:colOff>
      <xdr:row>32</xdr:row>
      <xdr:rowOff>97109</xdr:rowOff>
    </xdr:to>
    <xdr:sp macro="" textlink="">
      <xdr:nvSpPr>
        <xdr:cNvPr id="24" name="円/楕円 20">
          <a:extLst>
            <a:ext uri="{FF2B5EF4-FFF2-40B4-BE49-F238E27FC236}">
              <a16:creationId xmlns:a16="http://schemas.microsoft.com/office/drawing/2014/main" id="{D5162292-9AC7-4CB8-A825-E4065D945195}"/>
            </a:ext>
          </a:extLst>
        </xdr:cNvPr>
        <xdr:cNvSpPr/>
      </xdr:nvSpPr>
      <xdr:spPr>
        <a:xfrm>
          <a:off x="10639765" y="10939464"/>
          <a:ext cx="176214" cy="187595"/>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56</xdr:col>
      <xdr:colOff>11906</xdr:colOff>
      <xdr:row>30</xdr:row>
      <xdr:rowOff>226219</xdr:rowOff>
    </xdr:from>
    <xdr:to>
      <xdr:col>56</xdr:col>
      <xdr:colOff>250031</xdr:colOff>
      <xdr:row>31</xdr:row>
      <xdr:rowOff>119062</xdr:rowOff>
    </xdr:to>
    <xdr:sp macro="" textlink="">
      <xdr:nvSpPr>
        <xdr:cNvPr id="25" name="二等辺三角形 24">
          <a:extLst>
            <a:ext uri="{FF2B5EF4-FFF2-40B4-BE49-F238E27FC236}">
              <a16:creationId xmlns:a16="http://schemas.microsoft.com/office/drawing/2014/main" id="{57C726E2-2295-4600-890F-269A782140EF}"/>
            </a:ext>
          </a:extLst>
        </xdr:cNvPr>
        <xdr:cNvSpPr/>
      </xdr:nvSpPr>
      <xdr:spPr>
        <a:xfrm>
          <a:off x="11513344" y="10570369"/>
          <a:ext cx="238125" cy="235743"/>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297655</xdr:colOff>
      <xdr:row>22</xdr:row>
      <xdr:rowOff>83343</xdr:rowOff>
    </xdr:from>
    <xdr:to>
      <xdr:col>55</xdr:col>
      <xdr:colOff>535780</xdr:colOff>
      <xdr:row>23</xdr:row>
      <xdr:rowOff>154781</xdr:rowOff>
    </xdr:to>
    <xdr:sp macro="" textlink="">
      <xdr:nvSpPr>
        <xdr:cNvPr id="26" name="二等辺三角形 25">
          <a:extLst>
            <a:ext uri="{FF2B5EF4-FFF2-40B4-BE49-F238E27FC236}">
              <a16:creationId xmlns:a16="http://schemas.microsoft.com/office/drawing/2014/main" id="{8059C4B2-3E60-4289-9C58-DA266FD4CC1D}"/>
            </a:ext>
          </a:extLst>
        </xdr:cNvPr>
        <xdr:cNvSpPr/>
      </xdr:nvSpPr>
      <xdr:spPr>
        <a:xfrm>
          <a:off x="11137105" y="7531893"/>
          <a:ext cx="238125" cy="233363"/>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148165</xdr:colOff>
      <xdr:row>13</xdr:row>
      <xdr:rowOff>294216</xdr:rowOff>
    </xdr:from>
    <xdr:to>
      <xdr:col>55</xdr:col>
      <xdr:colOff>383645</xdr:colOff>
      <xdr:row>14</xdr:row>
      <xdr:rowOff>189441</xdr:rowOff>
    </xdr:to>
    <xdr:sp macro="" textlink="">
      <xdr:nvSpPr>
        <xdr:cNvPr id="27" name="二等辺三角形 26">
          <a:extLst>
            <a:ext uri="{FF2B5EF4-FFF2-40B4-BE49-F238E27FC236}">
              <a16:creationId xmlns:a16="http://schemas.microsoft.com/office/drawing/2014/main" id="{8BC9B7FE-DE7B-43CA-9330-97CF90E15CAE}"/>
            </a:ext>
          </a:extLst>
        </xdr:cNvPr>
        <xdr:cNvSpPr/>
      </xdr:nvSpPr>
      <xdr:spPr>
        <a:xfrm>
          <a:off x="11885082" y="5046133"/>
          <a:ext cx="235480" cy="233891"/>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423333</xdr:colOff>
      <xdr:row>4</xdr:row>
      <xdr:rowOff>181123</xdr:rowOff>
    </xdr:from>
    <xdr:to>
      <xdr:col>65</xdr:col>
      <xdr:colOff>42334</xdr:colOff>
      <xdr:row>8</xdr:row>
      <xdr:rowOff>285750</xdr:rowOff>
    </xdr:to>
    <xdr:sp macro="" textlink="">
      <xdr:nvSpPr>
        <xdr:cNvPr id="28" name="角丸四角形吹き出し 1">
          <a:extLst>
            <a:ext uri="{FF2B5EF4-FFF2-40B4-BE49-F238E27FC236}">
              <a16:creationId xmlns:a16="http://schemas.microsoft.com/office/drawing/2014/main" id="{5B9B875C-0746-4EF8-B599-EE90FCC64DB5}"/>
            </a:ext>
          </a:extLst>
        </xdr:cNvPr>
        <xdr:cNvSpPr/>
      </xdr:nvSpPr>
      <xdr:spPr>
        <a:xfrm>
          <a:off x="12160250" y="1885040"/>
          <a:ext cx="6709834" cy="1459293"/>
        </a:xfrm>
        <a:prstGeom prst="wedgeRoundRectCallout">
          <a:avLst>
            <a:gd name="adj1" fmla="val -61730"/>
            <a:gd name="adj2" fmla="val -78513"/>
            <a:gd name="adj3" fmla="val 16667"/>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★競技種別*生涯種別　共通</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rPr>
            <a:t>※</a:t>
          </a: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監督・コーチが選手登録する場合には背番号に○をいれてください。</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HGPｺﾞｼｯｸM" panose="020B0600000000000000" pitchFamily="50" charset="-128"/>
              <a:ea typeface="HGPｺﾞｼｯｸM" panose="020B0600000000000000" pitchFamily="50" charset="-128"/>
            </a:rPr>
            <a:t>競技種別・生涯種別の監督、コーチが種別を変えて選手登録する場合には別途、個人登録料がかかります。選手が監督、コーチ登録する場合も同様です。</a:t>
          </a:r>
          <a:endParaRPr lang="ja-JP" altLang="ja-JP" sz="1400">
            <a:solidFill>
              <a:schemeClr val="bg1"/>
            </a:solidFill>
            <a:effectLst/>
            <a:latin typeface="HGPｺﾞｼｯｸM" panose="020B0600000000000000" pitchFamily="50" charset="-128"/>
            <a:ea typeface="HGPｺﾞｼｯｸM" panose="020B0600000000000000" pitchFamily="50" charset="-128"/>
          </a:endParaRPr>
        </a:p>
        <a:p>
          <a:pPr algn="l"/>
          <a:r>
            <a:rPr kumimoji="1" lang="ja-JP" altLang="en-US" sz="1100" b="1">
              <a:solidFill>
                <a:srgbClr val="0066FF"/>
              </a:solidFill>
            </a:rPr>
            <a:t>　　　　　　　　　　　　　　　　　　</a:t>
          </a:r>
          <a:endParaRPr kumimoji="1" lang="en-US" altLang="ja-JP" sz="1100" b="1">
            <a:solidFill>
              <a:srgbClr val="0066FF"/>
            </a:solidFill>
          </a:endParaRPr>
        </a:p>
      </xdr:txBody>
    </xdr:sp>
    <xdr:clientData/>
  </xdr:twoCellAnchor>
  <xdr:twoCellAnchor>
    <xdr:from>
      <xdr:col>57</xdr:col>
      <xdr:colOff>38630</xdr:colOff>
      <xdr:row>11</xdr:row>
      <xdr:rowOff>272521</xdr:rowOff>
    </xdr:from>
    <xdr:to>
      <xdr:col>63</xdr:col>
      <xdr:colOff>105304</xdr:colOff>
      <xdr:row>16</xdr:row>
      <xdr:rowOff>224895</xdr:rowOff>
    </xdr:to>
    <xdr:grpSp>
      <xdr:nvGrpSpPr>
        <xdr:cNvPr id="29" name="グループ化 28">
          <a:extLst>
            <a:ext uri="{FF2B5EF4-FFF2-40B4-BE49-F238E27FC236}">
              <a16:creationId xmlns:a16="http://schemas.microsoft.com/office/drawing/2014/main" id="{D8BCE31D-7A2B-4536-9DF8-5ADB4D8E8404}"/>
            </a:ext>
          </a:extLst>
        </xdr:cNvPr>
        <xdr:cNvGrpSpPr/>
      </xdr:nvGrpSpPr>
      <xdr:grpSpPr>
        <a:xfrm>
          <a:off x="13078355" y="4377796"/>
          <a:ext cx="4295774" cy="1666874"/>
          <a:chOff x="11015663" y="4176713"/>
          <a:chExt cx="4038599" cy="1666874"/>
        </a:xfrm>
      </xdr:grpSpPr>
      <xdr:sp macro="" textlink="">
        <xdr:nvSpPr>
          <xdr:cNvPr id="30" name="角丸四角形吹き出し 1">
            <a:extLst>
              <a:ext uri="{FF2B5EF4-FFF2-40B4-BE49-F238E27FC236}">
                <a16:creationId xmlns:a16="http://schemas.microsoft.com/office/drawing/2014/main" id="{0E5F92DD-3FC1-1484-F361-D5017D0688EE}"/>
              </a:ext>
            </a:extLst>
          </xdr:cNvPr>
          <xdr:cNvSpPr/>
        </xdr:nvSpPr>
        <xdr:spPr>
          <a:xfrm>
            <a:off x="11015663" y="4176713"/>
            <a:ext cx="4038599" cy="1666874"/>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a:t>
            </a:r>
            <a:r>
              <a:rPr kumimoji="1" lang="ja-JP" altLang="en-US" sz="1100" b="1">
                <a:solidFill>
                  <a:srgbClr val="FF0000"/>
                </a:solidFill>
              </a:rPr>
              <a:t>複数チーム登録する選手は</a:t>
            </a:r>
            <a:r>
              <a:rPr kumimoji="1" lang="en-US" altLang="ja-JP" sz="1100" b="1">
                <a:solidFill>
                  <a:srgbClr val="FF0000"/>
                </a:solidFill>
              </a:rPr>
              <a:t>2</a:t>
            </a:r>
            <a:r>
              <a:rPr kumimoji="1" lang="ja-JP" altLang="en-US" sz="1100" b="1">
                <a:solidFill>
                  <a:srgbClr val="FF0000"/>
                </a:solidFill>
              </a:rPr>
              <a:t>チーム目以降の登録には</a:t>
            </a:r>
            <a:r>
              <a:rPr kumimoji="1" lang="ja-JP" altLang="ja-JP" sz="1100" b="1">
                <a:solidFill>
                  <a:schemeClr val="dk1"/>
                </a:solidFill>
                <a:effectLst/>
                <a:latin typeface="+mn-lt"/>
                <a:ea typeface="+mn-ea"/>
                <a:cs typeface="+mn-cs"/>
              </a:rPr>
              <a:t>個人登録料が不要になります。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※1</a:t>
            </a:r>
            <a:r>
              <a:rPr kumimoji="1" lang="ja-JP" altLang="en-US" sz="1100" b="1">
                <a:solidFill>
                  <a:srgbClr val="FF0000"/>
                </a:solidFill>
              </a:rPr>
              <a:t>チーム目を登録する時の背番号に　　　をいれてください。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rPr>
              <a:t>※2</a:t>
            </a:r>
            <a:r>
              <a:rPr kumimoji="1" lang="ja-JP" altLang="en-US" sz="1100" b="1">
                <a:solidFill>
                  <a:srgbClr val="FF0000"/>
                </a:solidFill>
                <a:effectLst/>
              </a:rPr>
              <a:t>チーム目以降の登録する背番号に　　　　をいれてください。</a:t>
            </a: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pPr algn="l"/>
            <a:r>
              <a:rPr kumimoji="1" lang="ja-JP" altLang="en-US" sz="1100" b="1">
                <a:solidFill>
                  <a:srgbClr val="0066FF"/>
                </a:solidFill>
              </a:rPr>
              <a:t>　　　　　　　　　　　　　　　　　　</a:t>
            </a:r>
            <a:endParaRPr kumimoji="1" lang="en-US" altLang="ja-JP" sz="1100" b="1">
              <a:solidFill>
                <a:srgbClr val="0066FF"/>
              </a:solidFill>
            </a:endParaRPr>
          </a:p>
        </xdr:txBody>
      </xdr:sp>
      <xdr:sp macro="" textlink="">
        <xdr:nvSpPr>
          <xdr:cNvPr id="31" name="二等辺三角形 30">
            <a:extLst>
              <a:ext uri="{FF2B5EF4-FFF2-40B4-BE49-F238E27FC236}">
                <a16:creationId xmlns:a16="http://schemas.microsoft.com/office/drawing/2014/main" id="{96F40AD8-6B22-F468-C03D-0105891DE551}"/>
              </a:ext>
            </a:extLst>
          </xdr:cNvPr>
          <xdr:cNvSpPr/>
        </xdr:nvSpPr>
        <xdr:spPr>
          <a:xfrm>
            <a:off x="13331519" y="5136355"/>
            <a:ext cx="211930" cy="235744"/>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円/楕円 20">
            <a:extLst>
              <a:ext uri="{FF2B5EF4-FFF2-40B4-BE49-F238E27FC236}">
                <a16:creationId xmlns:a16="http://schemas.microsoft.com/office/drawing/2014/main" id="{CEF2FB52-7B1B-7DA0-15ED-FF6D62AB084B}"/>
              </a:ext>
            </a:extLst>
          </xdr:cNvPr>
          <xdr:cNvSpPr/>
        </xdr:nvSpPr>
        <xdr:spPr>
          <a:xfrm flipH="1">
            <a:off x="13313895" y="4833921"/>
            <a:ext cx="154063" cy="20302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grpSp>
    <xdr:clientData/>
  </xdr:twoCellAnchor>
  <xdr:twoCellAnchor>
    <xdr:from>
      <xdr:col>56</xdr:col>
      <xdr:colOff>231775</xdr:colOff>
      <xdr:row>17</xdr:row>
      <xdr:rowOff>240129</xdr:rowOff>
    </xdr:from>
    <xdr:to>
      <xdr:col>63</xdr:col>
      <xdr:colOff>274636</xdr:colOff>
      <xdr:row>21</xdr:row>
      <xdr:rowOff>7939</xdr:rowOff>
    </xdr:to>
    <xdr:grpSp>
      <xdr:nvGrpSpPr>
        <xdr:cNvPr id="33" name="グループ化 32">
          <a:extLst>
            <a:ext uri="{FF2B5EF4-FFF2-40B4-BE49-F238E27FC236}">
              <a16:creationId xmlns:a16="http://schemas.microsoft.com/office/drawing/2014/main" id="{384CDD58-085C-4363-8AF2-6F61632144E0}"/>
            </a:ext>
          </a:extLst>
        </xdr:cNvPr>
        <xdr:cNvGrpSpPr/>
      </xdr:nvGrpSpPr>
      <xdr:grpSpPr>
        <a:xfrm>
          <a:off x="12566650" y="6402804"/>
          <a:ext cx="4976811" cy="891760"/>
          <a:chOff x="11134726" y="6222888"/>
          <a:chExt cx="4676774" cy="887526"/>
        </a:xfrm>
      </xdr:grpSpPr>
      <xdr:sp macro="" textlink="">
        <xdr:nvSpPr>
          <xdr:cNvPr id="34" name="角丸四角形吹き出し 1">
            <a:extLst>
              <a:ext uri="{FF2B5EF4-FFF2-40B4-BE49-F238E27FC236}">
                <a16:creationId xmlns:a16="http://schemas.microsoft.com/office/drawing/2014/main" id="{1B212102-212D-FB87-745C-FF487EA31069}"/>
              </a:ext>
            </a:extLst>
          </xdr:cNvPr>
          <xdr:cNvSpPr/>
        </xdr:nvSpPr>
        <xdr:spPr>
          <a:xfrm>
            <a:off x="11134726" y="6222888"/>
            <a:ext cx="4676774" cy="887526"/>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監督・コーチが</a:t>
            </a:r>
            <a:r>
              <a:rPr kumimoji="1" lang="en-US" altLang="ja-JP" sz="1100" b="1">
                <a:solidFill>
                  <a:srgbClr val="FF0000"/>
                </a:solidFill>
              </a:rPr>
              <a:t>2</a:t>
            </a:r>
            <a:r>
              <a:rPr kumimoji="1" lang="ja-JP" altLang="en-US" sz="1100" b="1">
                <a:solidFill>
                  <a:srgbClr val="FF0000"/>
                </a:solidFill>
              </a:rPr>
              <a:t>チーム目以降のチームで登録する場合は”監督”、”コーチ”に△を記載してください。</a:t>
            </a:r>
            <a:r>
              <a:rPr kumimoji="1" lang="ja-JP" altLang="en-US" sz="1100" b="1">
                <a:solidFill>
                  <a:srgbClr val="0066FF"/>
                </a:solidFill>
              </a:rPr>
              <a:t>　例：　　監督　　　コーチ　　　　　　　　　　　　</a:t>
            </a:r>
            <a:endParaRPr kumimoji="1" lang="en-US" altLang="ja-JP" sz="1100" b="1">
              <a:solidFill>
                <a:srgbClr val="0066FF"/>
              </a:solidFill>
            </a:endParaRPr>
          </a:p>
        </xdr:txBody>
      </xdr:sp>
      <xdr:sp macro="" textlink="">
        <xdr:nvSpPr>
          <xdr:cNvPr id="35" name="二等辺三角形 34">
            <a:extLst>
              <a:ext uri="{FF2B5EF4-FFF2-40B4-BE49-F238E27FC236}">
                <a16:creationId xmlns:a16="http://schemas.microsoft.com/office/drawing/2014/main" id="{970FAB37-95FA-767D-0D9E-4DF1E5736555}"/>
              </a:ext>
            </a:extLst>
          </xdr:cNvPr>
          <xdr:cNvSpPr/>
        </xdr:nvSpPr>
        <xdr:spPr>
          <a:xfrm>
            <a:off x="12878057" y="6622195"/>
            <a:ext cx="197643" cy="238125"/>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二等辺三角形 35">
            <a:extLst>
              <a:ext uri="{FF2B5EF4-FFF2-40B4-BE49-F238E27FC236}">
                <a16:creationId xmlns:a16="http://schemas.microsoft.com/office/drawing/2014/main" id="{AA828260-14F3-DE86-22B6-98F8346D8268}"/>
              </a:ext>
            </a:extLst>
          </xdr:cNvPr>
          <xdr:cNvSpPr/>
        </xdr:nvSpPr>
        <xdr:spPr>
          <a:xfrm>
            <a:off x="13421406" y="6623556"/>
            <a:ext cx="187099" cy="240846"/>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6AB0F-F6D2-49D5-ADBE-D01901F8A79E}">
  <sheetPr>
    <tabColor rgb="FFFF0000"/>
    <pageSetUpPr fitToPage="1"/>
  </sheetPr>
  <dimension ref="A1:Y143"/>
  <sheetViews>
    <sheetView tabSelected="1" zoomScale="80" zoomScaleNormal="80" workbookViewId="0">
      <selection activeCell="C5" sqref="C5:G5"/>
    </sheetView>
  </sheetViews>
  <sheetFormatPr defaultColWidth="9.125" defaultRowHeight="13.5"/>
  <cols>
    <col min="1" max="1" width="10.625" style="16" customWidth="1"/>
    <col min="2" max="2" width="5.625" style="16" customWidth="1"/>
    <col min="3" max="3" width="8.625" style="16" customWidth="1"/>
    <col min="4" max="5" width="10.625" style="16" customWidth="1"/>
    <col min="6" max="7" width="14.625" style="16" customWidth="1"/>
    <col min="8" max="10" width="7.625" style="16" customWidth="1"/>
    <col min="11" max="11" width="22.625" style="16" customWidth="1"/>
    <col min="12" max="12" width="40.625" style="16" customWidth="1"/>
    <col min="13" max="13" width="10.625" style="16" customWidth="1"/>
    <col min="14" max="14" width="13.625" style="16" customWidth="1"/>
    <col min="15" max="15" width="16.625" style="324" customWidth="1"/>
    <col min="16" max="16" width="18.625" style="324" customWidth="1"/>
    <col min="17" max="17" width="22.625" style="16" customWidth="1"/>
    <col min="18" max="18" width="9.875" style="16" customWidth="1"/>
    <col min="19" max="19" width="11.125" style="16" bestFit="1" customWidth="1"/>
    <col min="20" max="20" width="11" style="16" bestFit="1" customWidth="1"/>
    <col min="21" max="21" width="14.5" style="16" bestFit="1" customWidth="1"/>
    <col min="22" max="22" width="13.625" style="16" bestFit="1" customWidth="1"/>
    <col min="23" max="16384" width="9.125" style="16"/>
  </cols>
  <sheetData>
    <row r="1" spans="1:20" ht="17.25" thickBot="1">
      <c r="A1" s="371">
        <v>2026</v>
      </c>
      <c r="B1" s="321" t="s">
        <v>220</v>
      </c>
      <c r="M1" s="322"/>
      <c r="N1" s="323" t="s">
        <v>410</v>
      </c>
    </row>
    <row r="2" spans="1:20" ht="17.25" thickBot="1">
      <c r="A2" s="321"/>
      <c r="J2" s="337"/>
      <c r="K2" s="207" t="s">
        <v>205</v>
      </c>
      <c r="L2" s="2"/>
      <c r="M2" s="2"/>
      <c r="N2" s="323"/>
    </row>
    <row r="3" spans="1:20" s="2" customFormat="1" ht="20.100000000000001" customHeight="1">
      <c r="A3" s="751" t="s">
        <v>403</v>
      </c>
      <c r="B3" s="752"/>
      <c r="C3" s="754" t="s">
        <v>404</v>
      </c>
      <c r="D3" s="755"/>
      <c r="E3" s="755"/>
      <c r="F3" s="755"/>
      <c r="G3" s="756"/>
      <c r="H3" s="76" t="s">
        <v>49</v>
      </c>
    </row>
    <row r="4" spans="1:20" s="2" customFormat="1" ht="20.100000000000001" customHeight="1">
      <c r="A4" s="721" t="s">
        <v>106</v>
      </c>
      <c r="B4" s="753"/>
      <c r="C4" s="757"/>
      <c r="D4" s="758"/>
      <c r="E4" s="758"/>
      <c r="F4" s="758"/>
      <c r="G4" s="759"/>
    </row>
    <row r="5" spans="1:20" s="2" customFormat="1" ht="20.100000000000001" customHeight="1">
      <c r="A5" s="721" t="s">
        <v>17</v>
      </c>
      <c r="B5" s="753"/>
      <c r="C5" s="757"/>
      <c r="D5" s="758"/>
      <c r="E5" s="758"/>
      <c r="F5" s="758"/>
      <c r="G5" s="759"/>
    </row>
    <row r="6" spans="1:20" s="2" customFormat="1" ht="20.100000000000001" customHeight="1" thickBot="1">
      <c r="A6" s="721" t="s">
        <v>18</v>
      </c>
      <c r="B6" s="62" t="s">
        <v>19</v>
      </c>
      <c r="C6" s="726"/>
      <c r="D6" s="727"/>
      <c r="E6" s="727"/>
      <c r="F6" s="727"/>
      <c r="G6" s="728"/>
    </row>
    <row r="7" spans="1:20" s="2" customFormat="1" ht="20.100000000000001" customHeight="1" thickBot="1">
      <c r="A7" s="721"/>
      <c r="B7" s="63" t="s">
        <v>20</v>
      </c>
      <c r="C7" s="723"/>
      <c r="D7" s="724"/>
      <c r="E7" s="724"/>
      <c r="F7" s="724"/>
      <c r="G7" s="725"/>
      <c r="H7" s="105"/>
      <c r="K7" s="167" t="s">
        <v>202</v>
      </c>
      <c r="L7" s="320" t="str">
        <f>C7&amp;""</f>
        <v/>
      </c>
      <c r="T7" s="7"/>
    </row>
    <row r="8" spans="1:20" s="2" customFormat="1" ht="20.100000000000001" customHeight="1" thickBot="1">
      <c r="A8" s="5" t="s">
        <v>21</v>
      </c>
      <c r="B8" s="6" t="s">
        <v>22</v>
      </c>
      <c r="C8" s="732"/>
      <c r="D8" s="733"/>
      <c r="E8" s="733"/>
      <c r="F8" s="733"/>
      <c r="G8" s="734"/>
      <c r="H8" s="105" t="s">
        <v>143</v>
      </c>
      <c r="T8" s="7"/>
    </row>
    <row r="9" spans="1:20" s="2" customFormat="1" ht="20.100000000000001" customHeight="1">
      <c r="A9" s="720" t="s">
        <v>23</v>
      </c>
      <c r="B9" s="59" t="s">
        <v>22</v>
      </c>
      <c r="C9" s="738"/>
      <c r="D9" s="739"/>
      <c r="E9" s="739"/>
      <c r="F9" s="739"/>
      <c r="G9" s="740"/>
    </row>
    <row r="10" spans="1:20" s="2" customFormat="1" ht="20.100000000000001" customHeight="1">
      <c r="A10" s="721"/>
      <c r="B10" s="60" t="s">
        <v>24</v>
      </c>
      <c r="C10" s="729"/>
      <c r="D10" s="730"/>
      <c r="E10" s="730"/>
      <c r="F10" s="730"/>
      <c r="G10" s="731"/>
    </row>
    <row r="11" spans="1:20" s="2" customFormat="1" ht="20.100000000000001" customHeight="1">
      <c r="A11" s="721"/>
      <c r="B11" s="60" t="s">
        <v>20</v>
      </c>
      <c r="C11" s="735"/>
      <c r="D11" s="736"/>
      <c r="E11" s="736"/>
      <c r="F11" s="736"/>
      <c r="G11" s="737"/>
    </row>
    <row r="12" spans="1:20" s="2" customFormat="1" ht="20.100000000000001" customHeight="1">
      <c r="A12" s="721"/>
      <c r="B12" s="60" t="s">
        <v>25</v>
      </c>
      <c r="C12" s="729"/>
      <c r="D12" s="730"/>
      <c r="E12" s="730"/>
      <c r="F12" s="730"/>
      <c r="G12" s="731"/>
    </row>
    <row r="13" spans="1:20" s="2" customFormat="1" ht="20.100000000000001" customHeight="1" thickBot="1">
      <c r="A13" s="722"/>
      <c r="B13" s="61" t="s">
        <v>26</v>
      </c>
      <c r="C13" s="741"/>
      <c r="D13" s="742"/>
      <c r="E13" s="742"/>
      <c r="F13" s="742"/>
      <c r="G13" s="743"/>
    </row>
    <row r="14" spans="1:20" s="2" customFormat="1" ht="14.25" thickBot="1">
      <c r="K14" s="325"/>
      <c r="N14" s="326" t="s">
        <v>203</v>
      </c>
    </row>
    <row r="15" spans="1:20" s="2" customFormat="1" ht="14.1" customHeight="1">
      <c r="C15" s="744" t="s">
        <v>33</v>
      </c>
      <c r="D15" s="162"/>
      <c r="E15" s="163"/>
      <c r="F15" s="159" t="s">
        <v>107</v>
      </c>
      <c r="G15" s="290" t="s">
        <v>107</v>
      </c>
      <c r="H15" s="746" t="s">
        <v>136</v>
      </c>
      <c r="I15" s="746"/>
      <c r="J15" s="747"/>
      <c r="K15" s="164" t="s">
        <v>144</v>
      </c>
      <c r="L15" s="165" t="s">
        <v>135</v>
      </c>
      <c r="M15" s="718" t="s">
        <v>53</v>
      </c>
      <c r="N15" s="748" t="s">
        <v>204</v>
      </c>
      <c r="O15" s="750" t="s">
        <v>214</v>
      </c>
      <c r="P15" s="750"/>
      <c r="Q15" s="750"/>
      <c r="R15" s="750"/>
    </row>
    <row r="16" spans="1:20" s="2" customFormat="1" ht="14.1" customHeight="1" thickBot="1">
      <c r="A16" s="70"/>
      <c r="B16" s="70"/>
      <c r="C16" s="745"/>
      <c r="D16" s="306" t="s">
        <v>34</v>
      </c>
      <c r="E16" s="307" t="s">
        <v>35</v>
      </c>
      <c r="F16" s="308" t="s">
        <v>200</v>
      </c>
      <c r="G16" s="309" t="s">
        <v>201</v>
      </c>
      <c r="H16" s="310" t="s">
        <v>137</v>
      </c>
      <c r="I16" s="311" t="s">
        <v>138</v>
      </c>
      <c r="J16" s="312" t="s">
        <v>139</v>
      </c>
      <c r="K16" s="313"/>
      <c r="L16" s="344"/>
      <c r="M16" s="719"/>
      <c r="N16" s="749"/>
      <c r="O16" s="234" t="s">
        <v>210</v>
      </c>
      <c r="P16" s="234" t="s">
        <v>107</v>
      </c>
      <c r="Q16" s="314" t="s">
        <v>136</v>
      </c>
      <c r="R16" s="314" t="s">
        <v>55</v>
      </c>
    </row>
    <row r="17" spans="1:21" s="2" customFormat="1" ht="20.100000000000001" customHeight="1">
      <c r="A17" s="66" t="s">
        <v>91</v>
      </c>
      <c r="B17" s="291"/>
      <c r="C17" s="299">
        <v>30</v>
      </c>
      <c r="D17" s="300"/>
      <c r="E17" s="301"/>
      <c r="F17" s="300"/>
      <c r="G17" s="301"/>
      <c r="H17" s="300"/>
      <c r="I17" s="302"/>
      <c r="J17" s="301"/>
      <c r="K17" s="303"/>
      <c r="L17" s="304"/>
      <c r="M17" s="305"/>
      <c r="N17" s="171"/>
      <c r="O17" s="315" t="str">
        <f>D17&amp;" "&amp;E17</f>
        <v xml:space="preserve"> </v>
      </c>
      <c r="P17" s="316" t="str">
        <f>F17&amp;" "&amp;G17</f>
        <v xml:space="preserve"> </v>
      </c>
      <c r="Q17" s="99" t="str">
        <f>H17&amp;"/"&amp;I17&amp;"/"&amp;J17</f>
        <v>//</v>
      </c>
      <c r="R17" s="100" t="str">
        <f>IF(J17="","",DATEDIF(Q17,②大会参加申込入力!$Q$6,"y"))</f>
        <v/>
      </c>
    </row>
    <row r="18" spans="1:21" s="2" customFormat="1" ht="20.100000000000001" customHeight="1">
      <c r="A18" s="67" t="s">
        <v>90</v>
      </c>
      <c r="B18" s="292"/>
      <c r="C18" s="299">
        <v>31</v>
      </c>
      <c r="D18" s="242"/>
      <c r="E18" s="243"/>
      <c r="F18" s="242"/>
      <c r="G18" s="243"/>
      <c r="H18" s="242"/>
      <c r="I18" s="244"/>
      <c r="J18" s="243"/>
      <c r="K18" s="245"/>
      <c r="L18" s="294"/>
      <c r="M18" s="285"/>
      <c r="N18" s="172"/>
      <c r="O18" s="78" t="str">
        <f>D18&amp;" "&amp;E18</f>
        <v xml:space="preserve"> </v>
      </c>
      <c r="P18" s="317" t="str">
        <f>F18&amp;" "&amp;G18</f>
        <v xml:space="preserve"> </v>
      </c>
      <c r="Q18" s="101" t="str">
        <f>H18&amp;"/"&amp;I18&amp;"/"&amp;J18</f>
        <v>//</v>
      </c>
      <c r="R18" s="102" t="str">
        <f>IF(J18="","",DATEDIF(Q18,②大会参加申込入力!$Q$6,"y"))</f>
        <v/>
      </c>
    </row>
    <row r="19" spans="1:21" s="2" customFormat="1" ht="20.100000000000001" customHeight="1" thickBot="1">
      <c r="A19" s="72" t="s">
        <v>90</v>
      </c>
      <c r="B19" s="293"/>
      <c r="C19" s="398">
        <v>32</v>
      </c>
      <c r="D19" s="286"/>
      <c r="E19" s="287"/>
      <c r="F19" s="286"/>
      <c r="G19" s="287"/>
      <c r="H19" s="286"/>
      <c r="I19" s="288"/>
      <c r="J19" s="287"/>
      <c r="K19" s="205"/>
      <c r="L19" s="295"/>
      <c r="M19" s="289"/>
      <c r="N19" s="400"/>
      <c r="O19" s="77" t="str">
        <f>D19&amp;" "&amp;E19</f>
        <v xml:space="preserve"> </v>
      </c>
      <c r="P19" s="397" t="str">
        <f>F19&amp;" "&amp;G19</f>
        <v xml:space="preserve"> </v>
      </c>
      <c r="Q19" s="103" t="str">
        <f>H19&amp;"/"&amp;I19&amp;"/"&amp;J19</f>
        <v>//</v>
      </c>
      <c r="R19" s="104" t="str">
        <f>IF(J19="","",DATEDIF(Q19,②大会参加申込入力!$Q$6,"y"))</f>
        <v/>
      </c>
    </row>
    <row r="20" spans="1:21" s="2" customFormat="1" ht="20.100000000000001" customHeight="1" thickBot="1">
      <c r="A20" s="391" t="s">
        <v>59</v>
      </c>
      <c r="B20" s="392"/>
      <c r="C20" s="393"/>
      <c r="D20" s="394"/>
      <c r="E20" s="395"/>
      <c r="F20" s="394"/>
      <c r="G20" s="396"/>
      <c r="H20" s="76" t="s">
        <v>405</v>
      </c>
      <c r="I20" s="16"/>
      <c r="N20" s="399"/>
      <c r="O20" s="318" t="str">
        <f t="shared" ref="O20:O22" si="0">D20&amp;" "&amp;E20</f>
        <v xml:space="preserve"> </v>
      </c>
      <c r="P20" s="319" t="str">
        <f t="shared" ref="P20:P22" si="1">F20&amp;" "&amp;G20</f>
        <v xml:space="preserve"> </v>
      </c>
    </row>
    <row r="21" spans="1:21" s="2" customFormat="1" ht="20.100000000000001" hidden="1" customHeight="1">
      <c r="A21" s="388" t="s">
        <v>358</v>
      </c>
      <c r="B21" s="389"/>
      <c r="C21" s="296"/>
      <c r="D21" s="283"/>
      <c r="E21" s="284"/>
      <c r="F21" s="283"/>
      <c r="G21" s="390"/>
      <c r="H21" s="4"/>
      <c r="O21" s="78" t="str">
        <f t="shared" si="0"/>
        <v xml:space="preserve"> </v>
      </c>
      <c r="P21" s="317" t="str">
        <f t="shared" si="1"/>
        <v xml:space="preserve"> </v>
      </c>
    </row>
    <row r="22" spans="1:21" s="2" customFormat="1" ht="20.100000000000001" hidden="1" customHeight="1" thickBot="1">
      <c r="A22" s="72" t="s">
        <v>60</v>
      </c>
      <c r="B22" s="298"/>
      <c r="C22" s="297"/>
      <c r="D22" s="73"/>
      <c r="E22" s="71"/>
      <c r="F22" s="73"/>
      <c r="G22" s="75"/>
      <c r="H22" s="76"/>
      <c r="O22" s="318" t="str">
        <f t="shared" si="0"/>
        <v xml:space="preserve"> </v>
      </c>
      <c r="P22" s="319" t="str">
        <f t="shared" si="1"/>
        <v xml:space="preserve"> </v>
      </c>
    </row>
    <row r="23" spans="1:21" s="2" customFormat="1" ht="20.100000000000001" customHeight="1">
      <c r="A23" s="16"/>
      <c r="B23" s="16"/>
      <c r="D23" s="16"/>
      <c r="E23" s="16"/>
      <c r="F23" s="16"/>
      <c r="G23" s="16"/>
      <c r="T23" s="93"/>
      <c r="U23" s="93"/>
    </row>
    <row r="24" spans="1:21" s="2" customFormat="1" ht="20.100000000000001" customHeight="1">
      <c r="A24" s="282" t="s">
        <v>224</v>
      </c>
      <c r="B24" s="16"/>
      <c r="C24" s="16"/>
      <c r="D24" s="16"/>
      <c r="E24" s="16"/>
      <c r="F24" s="16"/>
      <c r="G24" s="16"/>
      <c r="H24" s="16"/>
      <c r="I24" s="16"/>
      <c r="J24" s="16"/>
      <c r="K24" s="16"/>
      <c r="L24" s="16"/>
      <c r="M24" s="16"/>
      <c r="T24" s="93"/>
      <c r="U24" s="93"/>
    </row>
    <row r="25" spans="1:21" s="2" customFormat="1" ht="20.100000000000001" customHeight="1">
      <c r="A25" s="16"/>
      <c r="B25" s="322" t="s">
        <v>211</v>
      </c>
      <c r="C25" s="4" t="s">
        <v>365</v>
      </c>
      <c r="D25" s="16"/>
      <c r="E25" s="16"/>
      <c r="F25" s="16"/>
      <c r="G25" s="16"/>
      <c r="H25" s="16"/>
      <c r="I25" s="16"/>
      <c r="J25" s="16"/>
      <c r="K25" s="16"/>
      <c r="L25" s="16"/>
      <c r="M25" s="16"/>
      <c r="T25" s="93"/>
      <c r="U25" s="93"/>
    </row>
    <row r="26" spans="1:21" s="2" customFormat="1" ht="20.100000000000001" customHeight="1">
      <c r="A26" s="16"/>
      <c r="B26" s="322"/>
      <c r="C26" s="4"/>
      <c r="D26" s="16"/>
      <c r="E26" s="16"/>
      <c r="F26" s="16"/>
      <c r="G26" s="16"/>
      <c r="H26" s="16"/>
      <c r="I26" s="16"/>
      <c r="J26" s="16"/>
      <c r="K26" s="16"/>
      <c r="L26" s="16"/>
      <c r="M26" s="16"/>
      <c r="T26" s="93"/>
      <c r="U26" s="93"/>
    </row>
    <row r="27" spans="1:21" s="2" customFormat="1" ht="20.100000000000001" hidden="1" customHeight="1">
      <c r="A27" s="327" t="s">
        <v>215</v>
      </c>
      <c r="B27" s="16"/>
      <c r="C27" s="4"/>
      <c r="D27" s="16"/>
      <c r="E27" s="16"/>
      <c r="F27" s="16"/>
      <c r="G27" s="16"/>
      <c r="H27" s="16"/>
      <c r="I27" s="16"/>
      <c r="J27" s="16"/>
      <c r="K27" s="16"/>
      <c r="L27" s="16"/>
      <c r="M27" s="16"/>
      <c r="T27" s="93"/>
      <c r="U27" s="93"/>
    </row>
    <row r="28" spans="1:21" s="2" customFormat="1" ht="20.100000000000001" hidden="1" customHeight="1">
      <c r="A28" s="16"/>
      <c r="B28" s="322" t="s">
        <v>212</v>
      </c>
      <c r="C28" s="4" t="s">
        <v>216</v>
      </c>
      <c r="D28" s="16"/>
      <c r="E28" s="16"/>
      <c r="F28" s="16"/>
      <c r="G28" s="16"/>
      <c r="H28" s="16"/>
      <c r="I28" s="16"/>
      <c r="J28" s="16"/>
      <c r="K28" s="16"/>
      <c r="L28" s="16"/>
      <c r="M28" s="16"/>
      <c r="T28" s="93"/>
      <c r="U28" s="93"/>
    </row>
    <row r="29" spans="1:21" s="2" customFormat="1" ht="20.100000000000001" hidden="1" customHeight="1">
      <c r="A29" s="16"/>
      <c r="B29" s="322" t="s">
        <v>213</v>
      </c>
      <c r="C29" s="4" t="s">
        <v>368</v>
      </c>
      <c r="D29" s="16"/>
      <c r="E29" s="16"/>
      <c r="F29" s="16"/>
      <c r="G29" s="16"/>
      <c r="H29" s="16"/>
      <c r="I29" s="16"/>
      <c r="J29" s="16"/>
      <c r="K29" s="16"/>
      <c r="L29" s="16"/>
      <c r="M29" s="16"/>
      <c r="T29" s="93"/>
      <c r="U29" s="93"/>
    </row>
    <row r="30" spans="1:21" s="2" customFormat="1" ht="20.100000000000001" hidden="1" customHeight="1">
      <c r="A30" s="16"/>
      <c r="B30" s="16"/>
      <c r="C30" s="4" t="s">
        <v>400</v>
      </c>
      <c r="D30" s="16"/>
      <c r="E30" s="16"/>
      <c r="F30" s="16"/>
      <c r="G30" s="16"/>
      <c r="H30" s="16"/>
      <c r="I30" s="16"/>
      <c r="J30" s="16"/>
      <c r="K30" s="16"/>
      <c r="L30" s="16"/>
      <c r="M30" s="16"/>
      <c r="T30" s="93"/>
      <c r="U30" s="93"/>
    </row>
    <row r="31" spans="1:21" s="2" customFormat="1" ht="20.100000000000001" hidden="1" customHeight="1">
      <c r="A31" s="16" t="s">
        <v>225</v>
      </c>
      <c r="B31" s="322"/>
      <c r="C31" s="16"/>
      <c r="D31" s="328" t="s">
        <v>217</v>
      </c>
      <c r="E31" s="16"/>
      <c r="F31" s="16"/>
      <c r="G31" s="16"/>
      <c r="H31" s="16"/>
      <c r="I31" s="16"/>
      <c r="J31" s="16"/>
      <c r="K31" s="16"/>
      <c r="L31" s="16"/>
      <c r="M31" s="16"/>
      <c r="T31" s="93"/>
      <c r="U31" s="93"/>
    </row>
    <row r="32" spans="1:21">
      <c r="H32" s="16" t="s">
        <v>237</v>
      </c>
      <c r="L32" s="369" t="s">
        <v>409</v>
      </c>
      <c r="O32" s="750" t="s">
        <v>214</v>
      </c>
      <c r="P32" s="750"/>
      <c r="Q32" s="750"/>
      <c r="R32" s="750"/>
    </row>
    <row r="33" spans="1:19">
      <c r="A33" s="403"/>
      <c r="B33" s="331" t="s">
        <v>206</v>
      </c>
      <c r="C33" s="332" t="s">
        <v>207</v>
      </c>
      <c r="D33" s="332" t="s">
        <v>34</v>
      </c>
      <c r="E33" s="332" t="s">
        <v>35</v>
      </c>
      <c r="F33" s="332" t="s">
        <v>106</v>
      </c>
      <c r="G33" s="332" t="s">
        <v>107</v>
      </c>
      <c r="H33" s="332" t="s">
        <v>208</v>
      </c>
      <c r="I33" s="332" t="s">
        <v>57</v>
      </c>
      <c r="J33" s="332" t="s">
        <v>209</v>
      </c>
      <c r="K33" s="368" t="s">
        <v>366</v>
      </c>
      <c r="L33" s="374" t="s">
        <v>406</v>
      </c>
      <c r="M33" s="382"/>
      <c r="O33" s="234" t="s">
        <v>210</v>
      </c>
      <c r="P33" s="234" t="s">
        <v>107</v>
      </c>
      <c r="Q33" s="314" t="s">
        <v>136</v>
      </c>
      <c r="R33" s="314" t="s">
        <v>363</v>
      </c>
      <c r="S33" s="324" t="s">
        <v>367</v>
      </c>
    </row>
    <row r="34" spans="1:19" ht="20.100000000000001" customHeight="1" thickBot="1">
      <c r="A34" s="402"/>
      <c r="B34" s="216">
        <v>1</v>
      </c>
      <c r="C34" s="246">
        <v>10</v>
      </c>
      <c r="D34" s="228"/>
      <c r="E34" s="226"/>
      <c r="F34" s="228"/>
      <c r="G34" s="226"/>
      <c r="H34" s="228"/>
      <c r="I34" s="225"/>
      <c r="J34" s="226"/>
      <c r="K34" s="227"/>
      <c r="L34" s="404"/>
      <c r="M34" s="383"/>
      <c r="O34" s="229" t="str">
        <f t="shared" ref="O34:O58" si="2">D34&amp;"　"&amp;E34&amp;""</f>
        <v>　</v>
      </c>
      <c r="P34" s="229" t="str">
        <f t="shared" ref="P34:P58" si="3">F34&amp;"　"&amp;G34&amp;""</f>
        <v>　</v>
      </c>
      <c r="Q34" s="234" t="str">
        <f t="shared" ref="Q34:Q65" si="4">H34&amp;"/"&amp;I34&amp;"/"&amp;J34</f>
        <v>//</v>
      </c>
      <c r="R34" s="234" t="e">
        <f t="shared" ref="R34:R65" si="5">VLOOKUP(S34,学年,2,0)</f>
        <v>#VALUE!</v>
      </c>
      <c r="S34" s="324" t="e">
        <f>DATEDIF(Q34,DATE($A$1,4,1),"y")</f>
        <v>#VALUE!</v>
      </c>
    </row>
    <row r="35" spans="1:19" ht="20.100000000000001" customHeight="1" thickTop="1">
      <c r="A35" s="401"/>
      <c r="B35" s="216">
        <v>2</v>
      </c>
      <c r="C35" s="333"/>
      <c r="D35" s="334"/>
      <c r="E35" s="335"/>
      <c r="F35" s="334"/>
      <c r="G35" s="335"/>
      <c r="H35" s="334"/>
      <c r="I35" s="336"/>
      <c r="J35" s="335"/>
      <c r="K35" s="218"/>
      <c r="L35" s="375"/>
      <c r="O35" s="229" t="str">
        <f t="shared" si="2"/>
        <v>　</v>
      </c>
      <c r="P35" s="229" t="str">
        <f t="shared" si="3"/>
        <v>　</v>
      </c>
      <c r="Q35" s="234" t="str">
        <f t="shared" si="4"/>
        <v>//</v>
      </c>
      <c r="R35" s="234" t="e">
        <f t="shared" si="5"/>
        <v>#VALUE!</v>
      </c>
      <c r="S35" s="324" t="e">
        <f t="shared" ref="S35:S83" si="6">DATEDIF(Q35,DATE($A$1,4,1),"y")</f>
        <v>#VALUE!</v>
      </c>
    </row>
    <row r="36" spans="1:19" ht="20.100000000000001" customHeight="1">
      <c r="A36" s="401"/>
      <c r="B36" s="216">
        <v>3</v>
      </c>
      <c r="C36" s="231"/>
      <c r="D36" s="232"/>
      <c r="E36" s="203"/>
      <c r="F36" s="232"/>
      <c r="G36" s="203"/>
      <c r="H36" s="232"/>
      <c r="I36" s="202"/>
      <c r="J36" s="203"/>
      <c r="K36" s="204"/>
      <c r="L36" s="376"/>
      <c r="O36" s="229" t="str">
        <f t="shared" si="2"/>
        <v>　</v>
      </c>
      <c r="P36" s="229" t="str">
        <f t="shared" si="3"/>
        <v>　</v>
      </c>
      <c r="Q36" s="234" t="str">
        <f t="shared" si="4"/>
        <v>//</v>
      </c>
      <c r="R36" s="234" t="e">
        <f t="shared" si="5"/>
        <v>#VALUE!</v>
      </c>
      <c r="S36" s="324" t="e">
        <f t="shared" si="6"/>
        <v>#VALUE!</v>
      </c>
    </row>
    <row r="37" spans="1:19" ht="20.100000000000001" customHeight="1">
      <c r="A37" s="401"/>
      <c r="B37" s="216">
        <v>4</v>
      </c>
      <c r="C37" s="230"/>
      <c r="D37" s="232"/>
      <c r="E37" s="203"/>
      <c r="F37" s="232"/>
      <c r="G37" s="203"/>
      <c r="H37" s="232"/>
      <c r="I37" s="202"/>
      <c r="J37" s="203"/>
      <c r="K37" s="204"/>
      <c r="L37" s="376"/>
      <c r="O37" s="229" t="str">
        <f t="shared" si="2"/>
        <v>　</v>
      </c>
      <c r="P37" s="229" t="str">
        <f t="shared" si="3"/>
        <v>　</v>
      </c>
      <c r="Q37" s="234" t="str">
        <f t="shared" si="4"/>
        <v>//</v>
      </c>
      <c r="R37" s="234" t="e">
        <f t="shared" si="5"/>
        <v>#VALUE!</v>
      </c>
      <c r="S37" s="324" t="e">
        <f t="shared" si="6"/>
        <v>#VALUE!</v>
      </c>
    </row>
    <row r="38" spans="1:19" ht="20.100000000000001" customHeight="1">
      <c r="A38" s="401"/>
      <c r="B38" s="216">
        <v>5</v>
      </c>
      <c r="C38" s="231"/>
      <c r="D38" s="232"/>
      <c r="E38" s="203"/>
      <c r="F38" s="232"/>
      <c r="G38" s="203"/>
      <c r="H38" s="232"/>
      <c r="I38" s="202"/>
      <c r="J38" s="203"/>
      <c r="K38" s="204"/>
      <c r="L38" s="376"/>
      <c r="O38" s="229" t="str">
        <f t="shared" si="2"/>
        <v>　</v>
      </c>
      <c r="P38" s="229" t="str">
        <f t="shared" si="3"/>
        <v>　</v>
      </c>
      <c r="Q38" s="234" t="str">
        <f t="shared" si="4"/>
        <v>//</v>
      </c>
      <c r="R38" s="234" t="e">
        <f t="shared" si="5"/>
        <v>#VALUE!</v>
      </c>
      <c r="S38" s="324" t="e">
        <f t="shared" si="6"/>
        <v>#VALUE!</v>
      </c>
    </row>
    <row r="39" spans="1:19" ht="20.100000000000001" customHeight="1">
      <c r="A39" s="401"/>
      <c r="B39" s="216">
        <v>6</v>
      </c>
      <c r="C39" s="230"/>
      <c r="D39" s="232"/>
      <c r="E39" s="203"/>
      <c r="F39" s="232"/>
      <c r="G39" s="203"/>
      <c r="H39" s="232"/>
      <c r="I39" s="202"/>
      <c r="J39" s="203"/>
      <c r="K39" s="204"/>
      <c r="L39" s="376"/>
      <c r="O39" s="229" t="str">
        <f t="shared" si="2"/>
        <v>　</v>
      </c>
      <c r="P39" s="229" t="str">
        <f t="shared" si="3"/>
        <v>　</v>
      </c>
      <c r="Q39" s="234" t="str">
        <f t="shared" si="4"/>
        <v>//</v>
      </c>
      <c r="R39" s="234" t="e">
        <f t="shared" si="5"/>
        <v>#VALUE!</v>
      </c>
      <c r="S39" s="324" t="e">
        <f t="shared" si="6"/>
        <v>#VALUE!</v>
      </c>
    </row>
    <row r="40" spans="1:19" ht="20.100000000000001" customHeight="1">
      <c r="A40" s="401"/>
      <c r="B40" s="216">
        <v>7</v>
      </c>
      <c r="C40" s="231"/>
      <c r="D40" s="232"/>
      <c r="E40" s="203"/>
      <c r="F40" s="232"/>
      <c r="G40" s="203"/>
      <c r="H40" s="232"/>
      <c r="I40" s="202"/>
      <c r="J40" s="203"/>
      <c r="K40" s="204"/>
      <c r="L40" s="376"/>
      <c r="O40" s="229" t="str">
        <f t="shared" si="2"/>
        <v>　</v>
      </c>
      <c r="P40" s="229" t="str">
        <f t="shared" si="3"/>
        <v>　</v>
      </c>
      <c r="Q40" s="234" t="str">
        <f t="shared" si="4"/>
        <v>//</v>
      </c>
      <c r="R40" s="234" t="e">
        <f t="shared" si="5"/>
        <v>#VALUE!</v>
      </c>
      <c r="S40" s="324" t="e">
        <f t="shared" si="6"/>
        <v>#VALUE!</v>
      </c>
    </row>
    <row r="41" spans="1:19" ht="20.100000000000001" customHeight="1">
      <c r="A41" s="401"/>
      <c r="B41" s="216">
        <v>8</v>
      </c>
      <c r="C41" s="230"/>
      <c r="D41" s="232"/>
      <c r="E41" s="203"/>
      <c r="F41" s="232"/>
      <c r="G41" s="203"/>
      <c r="H41" s="232"/>
      <c r="I41" s="202"/>
      <c r="J41" s="203"/>
      <c r="K41" s="204"/>
      <c r="L41" s="376"/>
      <c r="O41" s="229" t="str">
        <f t="shared" si="2"/>
        <v>　</v>
      </c>
      <c r="P41" s="229" t="str">
        <f t="shared" si="3"/>
        <v>　</v>
      </c>
      <c r="Q41" s="234" t="str">
        <f t="shared" si="4"/>
        <v>//</v>
      </c>
      <c r="R41" s="234" t="e">
        <f t="shared" si="5"/>
        <v>#VALUE!</v>
      </c>
      <c r="S41" s="324" t="e">
        <f t="shared" si="6"/>
        <v>#VALUE!</v>
      </c>
    </row>
    <row r="42" spans="1:19" ht="20.100000000000001" customHeight="1">
      <c r="A42" s="401"/>
      <c r="B42" s="216">
        <v>9</v>
      </c>
      <c r="C42" s="231"/>
      <c r="D42" s="232"/>
      <c r="E42" s="203"/>
      <c r="F42" s="232"/>
      <c r="G42" s="203"/>
      <c r="H42" s="232"/>
      <c r="I42" s="202"/>
      <c r="J42" s="203"/>
      <c r="K42" s="204"/>
      <c r="L42" s="376"/>
      <c r="O42" s="229" t="str">
        <f t="shared" si="2"/>
        <v>　</v>
      </c>
      <c r="P42" s="229" t="str">
        <f t="shared" si="3"/>
        <v>　</v>
      </c>
      <c r="Q42" s="234" t="str">
        <f t="shared" si="4"/>
        <v>//</v>
      </c>
      <c r="R42" s="234" t="e">
        <f t="shared" si="5"/>
        <v>#VALUE!</v>
      </c>
      <c r="S42" s="324" t="e">
        <f t="shared" si="6"/>
        <v>#VALUE!</v>
      </c>
    </row>
    <row r="43" spans="1:19" ht="20.100000000000001" customHeight="1">
      <c r="A43" s="401"/>
      <c r="B43" s="216">
        <v>10</v>
      </c>
      <c r="C43" s="230"/>
      <c r="D43" s="232"/>
      <c r="E43" s="203"/>
      <c r="F43" s="232"/>
      <c r="G43" s="203"/>
      <c r="H43" s="232"/>
      <c r="I43" s="202"/>
      <c r="J43" s="203"/>
      <c r="K43" s="204"/>
      <c r="L43" s="376"/>
      <c r="O43" s="229" t="str">
        <f t="shared" si="2"/>
        <v>　</v>
      </c>
      <c r="P43" s="229" t="str">
        <f t="shared" si="3"/>
        <v>　</v>
      </c>
      <c r="Q43" s="234" t="str">
        <f t="shared" si="4"/>
        <v>//</v>
      </c>
      <c r="R43" s="234" t="e">
        <f t="shared" si="5"/>
        <v>#VALUE!</v>
      </c>
      <c r="S43" s="324" t="e">
        <f t="shared" si="6"/>
        <v>#VALUE!</v>
      </c>
    </row>
    <row r="44" spans="1:19" ht="20.100000000000001" customHeight="1">
      <c r="A44" s="401"/>
      <c r="B44" s="216">
        <v>11</v>
      </c>
      <c r="C44" s="231"/>
      <c r="D44" s="232"/>
      <c r="E44" s="203"/>
      <c r="F44" s="232"/>
      <c r="G44" s="203"/>
      <c r="H44" s="232"/>
      <c r="I44" s="202"/>
      <c r="J44" s="203"/>
      <c r="K44" s="204"/>
      <c r="L44" s="376"/>
      <c r="O44" s="229" t="str">
        <f t="shared" si="2"/>
        <v>　</v>
      </c>
      <c r="P44" s="229" t="str">
        <f t="shared" si="3"/>
        <v>　</v>
      </c>
      <c r="Q44" s="234" t="str">
        <f t="shared" si="4"/>
        <v>//</v>
      </c>
      <c r="R44" s="234" t="e">
        <f t="shared" si="5"/>
        <v>#VALUE!</v>
      </c>
      <c r="S44" s="324" t="e">
        <f t="shared" si="6"/>
        <v>#VALUE!</v>
      </c>
    </row>
    <row r="45" spans="1:19" ht="20.100000000000001" customHeight="1">
      <c r="A45" s="401"/>
      <c r="B45" s="216">
        <v>12</v>
      </c>
      <c r="C45" s="230"/>
      <c r="D45" s="232"/>
      <c r="E45" s="203"/>
      <c r="F45" s="232"/>
      <c r="G45" s="203"/>
      <c r="H45" s="232"/>
      <c r="I45" s="202"/>
      <c r="J45" s="203"/>
      <c r="K45" s="204"/>
      <c r="L45" s="376"/>
      <c r="O45" s="229" t="str">
        <f t="shared" si="2"/>
        <v>　</v>
      </c>
      <c r="P45" s="229" t="str">
        <f t="shared" si="3"/>
        <v>　</v>
      </c>
      <c r="Q45" s="234" t="str">
        <f t="shared" si="4"/>
        <v>//</v>
      </c>
      <c r="R45" s="234" t="e">
        <f t="shared" si="5"/>
        <v>#VALUE!</v>
      </c>
      <c r="S45" s="324" t="e">
        <f t="shared" si="6"/>
        <v>#VALUE!</v>
      </c>
    </row>
    <row r="46" spans="1:19" ht="20.100000000000001" customHeight="1">
      <c r="A46" s="401"/>
      <c r="B46" s="216">
        <v>13</v>
      </c>
      <c r="C46" s="231"/>
      <c r="D46" s="232"/>
      <c r="E46" s="203"/>
      <c r="F46" s="232"/>
      <c r="G46" s="203"/>
      <c r="H46" s="232"/>
      <c r="I46" s="202"/>
      <c r="J46" s="203"/>
      <c r="K46" s="204"/>
      <c r="L46" s="376"/>
      <c r="O46" s="229" t="str">
        <f t="shared" si="2"/>
        <v>　</v>
      </c>
      <c r="P46" s="229" t="str">
        <f t="shared" si="3"/>
        <v>　</v>
      </c>
      <c r="Q46" s="234" t="str">
        <f t="shared" si="4"/>
        <v>//</v>
      </c>
      <c r="R46" s="234" t="e">
        <f t="shared" si="5"/>
        <v>#VALUE!</v>
      </c>
      <c r="S46" s="324" t="e">
        <f t="shared" si="6"/>
        <v>#VALUE!</v>
      </c>
    </row>
    <row r="47" spans="1:19" ht="20.100000000000001" customHeight="1">
      <c r="A47" s="401"/>
      <c r="B47" s="216">
        <v>14</v>
      </c>
      <c r="C47" s="230"/>
      <c r="D47" s="232"/>
      <c r="E47" s="203"/>
      <c r="F47" s="232"/>
      <c r="G47" s="203"/>
      <c r="H47" s="232"/>
      <c r="I47" s="202"/>
      <c r="J47" s="203"/>
      <c r="K47" s="204"/>
      <c r="L47" s="376"/>
      <c r="O47" s="229" t="str">
        <f t="shared" si="2"/>
        <v>　</v>
      </c>
      <c r="P47" s="229" t="str">
        <f t="shared" si="3"/>
        <v>　</v>
      </c>
      <c r="Q47" s="234" t="str">
        <f t="shared" si="4"/>
        <v>//</v>
      </c>
      <c r="R47" s="234" t="e">
        <f t="shared" si="5"/>
        <v>#VALUE!</v>
      </c>
      <c r="S47" s="324" t="e">
        <f t="shared" si="6"/>
        <v>#VALUE!</v>
      </c>
    </row>
    <row r="48" spans="1:19" ht="20.100000000000001" customHeight="1">
      <c r="A48" s="401"/>
      <c r="B48" s="216">
        <v>15</v>
      </c>
      <c r="C48" s="231"/>
      <c r="D48" s="232"/>
      <c r="E48" s="203"/>
      <c r="F48" s="232"/>
      <c r="G48" s="203"/>
      <c r="H48" s="232"/>
      <c r="I48" s="202"/>
      <c r="J48" s="203"/>
      <c r="K48" s="204"/>
      <c r="L48" s="376"/>
      <c r="O48" s="229" t="str">
        <f t="shared" si="2"/>
        <v>　</v>
      </c>
      <c r="P48" s="229" t="str">
        <f t="shared" si="3"/>
        <v>　</v>
      </c>
      <c r="Q48" s="234" t="str">
        <f t="shared" si="4"/>
        <v>//</v>
      </c>
      <c r="R48" s="234" t="e">
        <f t="shared" si="5"/>
        <v>#VALUE!</v>
      </c>
      <c r="S48" s="324" t="e">
        <f t="shared" si="6"/>
        <v>#VALUE!</v>
      </c>
    </row>
    <row r="49" spans="1:19" ht="20.100000000000001" customHeight="1">
      <c r="A49" s="401"/>
      <c r="B49" s="216">
        <v>16</v>
      </c>
      <c r="C49" s="230"/>
      <c r="D49" s="232"/>
      <c r="E49" s="203"/>
      <c r="F49" s="232"/>
      <c r="G49" s="203"/>
      <c r="H49" s="232"/>
      <c r="I49" s="202"/>
      <c r="J49" s="203"/>
      <c r="K49" s="204"/>
      <c r="L49" s="376"/>
      <c r="O49" s="229" t="str">
        <f t="shared" si="2"/>
        <v>　</v>
      </c>
      <c r="P49" s="229" t="str">
        <f t="shared" si="3"/>
        <v>　</v>
      </c>
      <c r="Q49" s="234" t="str">
        <f t="shared" si="4"/>
        <v>//</v>
      </c>
      <c r="R49" s="234" t="e">
        <f t="shared" si="5"/>
        <v>#VALUE!</v>
      </c>
      <c r="S49" s="324" t="e">
        <f t="shared" si="6"/>
        <v>#VALUE!</v>
      </c>
    </row>
    <row r="50" spans="1:19" ht="20.100000000000001" customHeight="1">
      <c r="A50" s="401"/>
      <c r="B50" s="216">
        <v>17</v>
      </c>
      <c r="C50" s="231"/>
      <c r="D50" s="232"/>
      <c r="E50" s="203"/>
      <c r="F50" s="232"/>
      <c r="G50" s="203"/>
      <c r="H50" s="232"/>
      <c r="I50" s="202"/>
      <c r="J50" s="203"/>
      <c r="K50" s="204"/>
      <c r="L50" s="376"/>
      <c r="O50" s="229" t="str">
        <f t="shared" si="2"/>
        <v>　</v>
      </c>
      <c r="P50" s="229" t="str">
        <f t="shared" si="3"/>
        <v>　</v>
      </c>
      <c r="Q50" s="234" t="str">
        <f t="shared" si="4"/>
        <v>//</v>
      </c>
      <c r="R50" s="234" t="e">
        <f t="shared" si="5"/>
        <v>#VALUE!</v>
      </c>
      <c r="S50" s="324" t="e">
        <f t="shared" si="6"/>
        <v>#VALUE!</v>
      </c>
    </row>
    <row r="51" spans="1:19" ht="20.100000000000001" customHeight="1">
      <c r="A51" s="401"/>
      <c r="B51" s="216">
        <v>18</v>
      </c>
      <c r="C51" s="230"/>
      <c r="D51" s="232"/>
      <c r="E51" s="203"/>
      <c r="F51" s="232"/>
      <c r="G51" s="203"/>
      <c r="H51" s="232"/>
      <c r="I51" s="202"/>
      <c r="J51" s="203"/>
      <c r="K51" s="204"/>
      <c r="L51" s="376"/>
      <c r="O51" s="229" t="str">
        <f t="shared" si="2"/>
        <v>　</v>
      </c>
      <c r="P51" s="229" t="str">
        <f t="shared" si="3"/>
        <v>　</v>
      </c>
      <c r="Q51" s="234" t="str">
        <f t="shared" si="4"/>
        <v>//</v>
      </c>
      <c r="R51" s="234" t="e">
        <f t="shared" si="5"/>
        <v>#VALUE!</v>
      </c>
      <c r="S51" s="324" t="e">
        <f t="shared" si="6"/>
        <v>#VALUE!</v>
      </c>
    </row>
    <row r="52" spans="1:19" ht="20.100000000000001" customHeight="1">
      <c r="A52" s="401"/>
      <c r="B52" s="216">
        <v>19</v>
      </c>
      <c r="C52" s="231"/>
      <c r="D52" s="232"/>
      <c r="E52" s="203"/>
      <c r="F52" s="232"/>
      <c r="G52" s="203"/>
      <c r="H52" s="232"/>
      <c r="I52" s="202"/>
      <c r="J52" s="203"/>
      <c r="K52" s="204"/>
      <c r="L52" s="376"/>
      <c r="O52" s="229" t="str">
        <f t="shared" si="2"/>
        <v>　</v>
      </c>
      <c r="P52" s="229" t="str">
        <f t="shared" si="3"/>
        <v>　</v>
      </c>
      <c r="Q52" s="234" t="str">
        <f t="shared" si="4"/>
        <v>//</v>
      </c>
      <c r="R52" s="234" t="e">
        <f t="shared" si="5"/>
        <v>#VALUE!</v>
      </c>
      <c r="S52" s="324" t="e">
        <f t="shared" si="6"/>
        <v>#VALUE!</v>
      </c>
    </row>
    <row r="53" spans="1:19" ht="20.100000000000001" customHeight="1">
      <c r="A53" s="401"/>
      <c r="B53" s="216">
        <v>20</v>
      </c>
      <c r="C53" s="230"/>
      <c r="D53" s="232"/>
      <c r="E53" s="203"/>
      <c r="F53" s="232"/>
      <c r="G53" s="203"/>
      <c r="H53" s="232"/>
      <c r="I53" s="202"/>
      <c r="J53" s="203"/>
      <c r="K53" s="204"/>
      <c r="L53" s="376"/>
      <c r="O53" s="229" t="str">
        <f t="shared" si="2"/>
        <v>　</v>
      </c>
      <c r="P53" s="229" t="str">
        <f t="shared" si="3"/>
        <v>　</v>
      </c>
      <c r="Q53" s="234" t="str">
        <f t="shared" si="4"/>
        <v>//</v>
      </c>
      <c r="R53" s="234" t="e">
        <f t="shared" si="5"/>
        <v>#VALUE!</v>
      </c>
      <c r="S53" s="324" t="e">
        <f t="shared" si="6"/>
        <v>#VALUE!</v>
      </c>
    </row>
    <row r="54" spans="1:19" ht="20.100000000000001" customHeight="1">
      <c r="A54" s="401"/>
      <c r="B54" s="216">
        <v>21</v>
      </c>
      <c r="C54" s="231"/>
      <c r="D54" s="232"/>
      <c r="E54" s="203"/>
      <c r="F54" s="232"/>
      <c r="G54" s="203"/>
      <c r="H54" s="232"/>
      <c r="I54" s="202"/>
      <c r="J54" s="203"/>
      <c r="K54" s="204"/>
      <c r="L54" s="376"/>
      <c r="O54" s="229" t="str">
        <f t="shared" si="2"/>
        <v>　</v>
      </c>
      <c r="P54" s="229" t="str">
        <f t="shared" si="3"/>
        <v>　</v>
      </c>
      <c r="Q54" s="234" t="str">
        <f t="shared" si="4"/>
        <v>//</v>
      </c>
      <c r="R54" s="234" t="e">
        <f t="shared" si="5"/>
        <v>#VALUE!</v>
      </c>
      <c r="S54" s="324" t="e">
        <f t="shared" si="6"/>
        <v>#VALUE!</v>
      </c>
    </row>
    <row r="55" spans="1:19" ht="20.100000000000001" customHeight="1">
      <c r="A55" s="401"/>
      <c r="B55" s="216">
        <v>22</v>
      </c>
      <c r="C55" s="230"/>
      <c r="D55" s="232"/>
      <c r="E55" s="203"/>
      <c r="F55" s="232"/>
      <c r="G55" s="203"/>
      <c r="H55" s="232"/>
      <c r="I55" s="202"/>
      <c r="J55" s="203"/>
      <c r="K55" s="204"/>
      <c r="L55" s="376"/>
      <c r="O55" s="229" t="str">
        <f t="shared" si="2"/>
        <v>　</v>
      </c>
      <c r="P55" s="229" t="str">
        <f t="shared" si="3"/>
        <v>　</v>
      </c>
      <c r="Q55" s="234" t="str">
        <f t="shared" si="4"/>
        <v>//</v>
      </c>
      <c r="R55" s="234" t="e">
        <f t="shared" si="5"/>
        <v>#VALUE!</v>
      </c>
      <c r="S55" s="324" t="e">
        <f t="shared" si="6"/>
        <v>#VALUE!</v>
      </c>
    </row>
    <row r="56" spans="1:19" ht="20.100000000000001" customHeight="1">
      <c r="A56" s="401"/>
      <c r="B56" s="216">
        <v>23</v>
      </c>
      <c r="C56" s="231"/>
      <c r="D56" s="232"/>
      <c r="E56" s="203"/>
      <c r="F56" s="232"/>
      <c r="G56" s="203"/>
      <c r="H56" s="232"/>
      <c r="I56" s="202"/>
      <c r="J56" s="203"/>
      <c r="K56" s="204"/>
      <c r="L56" s="376"/>
      <c r="O56" s="229" t="str">
        <f t="shared" si="2"/>
        <v>　</v>
      </c>
      <c r="P56" s="229" t="str">
        <f t="shared" si="3"/>
        <v>　</v>
      </c>
      <c r="Q56" s="234" t="str">
        <f t="shared" si="4"/>
        <v>//</v>
      </c>
      <c r="R56" s="234" t="e">
        <f t="shared" si="5"/>
        <v>#VALUE!</v>
      </c>
      <c r="S56" s="324" t="e">
        <f t="shared" si="6"/>
        <v>#VALUE!</v>
      </c>
    </row>
    <row r="57" spans="1:19" ht="20.100000000000001" customHeight="1">
      <c r="A57" s="401"/>
      <c r="B57" s="216">
        <v>24</v>
      </c>
      <c r="C57" s="230"/>
      <c r="D57" s="232"/>
      <c r="E57" s="203"/>
      <c r="F57" s="232"/>
      <c r="G57" s="203"/>
      <c r="H57" s="232"/>
      <c r="I57" s="202"/>
      <c r="J57" s="203"/>
      <c r="K57" s="204"/>
      <c r="L57" s="376"/>
      <c r="O57" s="229" t="str">
        <f t="shared" si="2"/>
        <v>　</v>
      </c>
      <c r="P57" s="229" t="str">
        <f t="shared" si="3"/>
        <v>　</v>
      </c>
      <c r="Q57" s="234" t="str">
        <f t="shared" si="4"/>
        <v>//</v>
      </c>
      <c r="R57" s="234" t="e">
        <f t="shared" si="5"/>
        <v>#VALUE!</v>
      </c>
      <c r="S57" s="324" t="e">
        <f t="shared" si="6"/>
        <v>#VALUE!</v>
      </c>
    </row>
    <row r="58" spans="1:19" ht="20.100000000000001" customHeight="1">
      <c r="A58" s="401"/>
      <c r="B58" s="216">
        <v>25</v>
      </c>
      <c r="C58" s="231"/>
      <c r="D58" s="232"/>
      <c r="E58" s="203"/>
      <c r="F58" s="232"/>
      <c r="G58" s="203"/>
      <c r="H58" s="232"/>
      <c r="I58" s="202"/>
      <c r="J58" s="203"/>
      <c r="K58" s="204"/>
      <c r="L58" s="376"/>
      <c r="O58" s="229" t="str">
        <f t="shared" si="2"/>
        <v>　</v>
      </c>
      <c r="P58" s="229" t="str">
        <f t="shared" si="3"/>
        <v>　</v>
      </c>
      <c r="Q58" s="234" t="str">
        <f t="shared" si="4"/>
        <v>//</v>
      </c>
      <c r="R58" s="234" t="e">
        <f t="shared" si="5"/>
        <v>#VALUE!</v>
      </c>
      <c r="S58" s="324" t="e">
        <f t="shared" si="6"/>
        <v>#VALUE!</v>
      </c>
    </row>
    <row r="59" spans="1:19" ht="20.100000000000001" customHeight="1">
      <c r="A59" s="401"/>
      <c r="B59" s="216">
        <v>26</v>
      </c>
      <c r="C59" s="230"/>
      <c r="D59" s="232"/>
      <c r="E59" s="203"/>
      <c r="F59" s="232"/>
      <c r="G59" s="203"/>
      <c r="H59" s="232"/>
      <c r="I59" s="202"/>
      <c r="J59" s="203"/>
      <c r="K59" s="204"/>
      <c r="L59" s="376"/>
      <c r="O59" s="229" t="str">
        <f t="shared" ref="O59:O83" si="7">D59&amp;"　"&amp;E59&amp;""</f>
        <v>　</v>
      </c>
      <c r="P59" s="229" t="str">
        <f t="shared" ref="P59:P83" si="8">F59&amp;"　"&amp;G59&amp;""</f>
        <v>　</v>
      </c>
      <c r="Q59" s="234" t="str">
        <f t="shared" si="4"/>
        <v>//</v>
      </c>
      <c r="R59" s="234" t="e">
        <f t="shared" si="5"/>
        <v>#VALUE!</v>
      </c>
      <c r="S59" s="324" t="e">
        <f t="shared" si="6"/>
        <v>#VALUE!</v>
      </c>
    </row>
    <row r="60" spans="1:19" ht="20.100000000000001" customHeight="1">
      <c r="A60" s="401"/>
      <c r="B60" s="216">
        <v>27</v>
      </c>
      <c r="C60" s="231"/>
      <c r="D60" s="232"/>
      <c r="E60" s="203"/>
      <c r="F60" s="232"/>
      <c r="G60" s="203"/>
      <c r="H60" s="232"/>
      <c r="I60" s="202"/>
      <c r="J60" s="203"/>
      <c r="K60" s="204"/>
      <c r="L60" s="376"/>
      <c r="O60" s="229" t="str">
        <f t="shared" si="7"/>
        <v>　</v>
      </c>
      <c r="P60" s="229" t="str">
        <f t="shared" si="8"/>
        <v>　</v>
      </c>
      <c r="Q60" s="234" t="str">
        <f t="shared" si="4"/>
        <v>//</v>
      </c>
      <c r="R60" s="234" t="e">
        <f t="shared" si="5"/>
        <v>#VALUE!</v>
      </c>
      <c r="S60" s="324" t="e">
        <f t="shared" si="6"/>
        <v>#VALUE!</v>
      </c>
    </row>
    <row r="61" spans="1:19" ht="20.100000000000001" customHeight="1">
      <c r="A61" s="401"/>
      <c r="B61" s="216">
        <v>28</v>
      </c>
      <c r="C61" s="230"/>
      <c r="D61" s="232"/>
      <c r="E61" s="203"/>
      <c r="F61" s="232"/>
      <c r="G61" s="203"/>
      <c r="H61" s="232"/>
      <c r="I61" s="202"/>
      <c r="J61" s="203"/>
      <c r="K61" s="204"/>
      <c r="L61" s="376"/>
      <c r="O61" s="229" t="str">
        <f t="shared" si="7"/>
        <v>　</v>
      </c>
      <c r="P61" s="229" t="str">
        <f t="shared" si="8"/>
        <v>　</v>
      </c>
      <c r="Q61" s="234" t="str">
        <f t="shared" si="4"/>
        <v>//</v>
      </c>
      <c r="R61" s="234" t="e">
        <f t="shared" si="5"/>
        <v>#VALUE!</v>
      </c>
      <c r="S61" s="324" t="e">
        <f t="shared" si="6"/>
        <v>#VALUE!</v>
      </c>
    </row>
    <row r="62" spans="1:19" ht="20.100000000000001" customHeight="1">
      <c r="A62" s="401"/>
      <c r="B62" s="216">
        <v>29</v>
      </c>
      <c r="C62" s="231"/>
      <c r="D62" s="232"/>
      <c r="E62" s="203"/>
      <c r="F62" s="232"/>
      <c r="G62" s="203"/>
      <c r="H62" s="232"/>
      <c r="I62" s="202"/>
      <c r="J62" s="203"/>
      <c r="K62" s="204"/>
      <c r="L62" s="376"/>
      <c r="O62" s="229" t="str">
        <f t="shared" si="7"/>
        <v>　</v>
      </c>
      <c r="P62" s="229" t="str">
        <f t="shared" si="8"/>
        <v>　</v>
      </c>
      <c r="Q62" s="234" t="str">
        <f t="shared" si="4"/>
        <v>//</v>
      </c>
      <c r="R62" s="234" t="e">
        <f t="shared" si="5"/>
        <v>#VALUE!</v>
      </c>
      <c r="S62" s="324" t="e">
        <f t="shared" si="6"/>
        <v>#VALUE!</v>
      </c>
    </row>
    <row r="63" spans="1:19" ht="20.100000000000001" customHeight="1">
      <c r="A63" s="401"/>
      <c r="B63" s="216">
        <v>30</v>
      </c>
      <c r="C63" s="230"/>
      <c r="D63" s="232"/>
      <c r="E63" s="203"/>
      <c r="F63" s="232"/>
      <c r="G63" s="203"/>
      <c r="H63" s="232"/>
      <c r="I63" s="202"/>
      <c r="J63" s="203"/>
      <c r="K63" s="204"/>
      <c r="L63" s="376"/>
      <c r="O63" s="229" t="str">
        <f t="shared" si="7"/>
        <v>　</v>
      </c>
      <c r="P63" s="229" t="str">
        <f t="shared" si="8"/>
        <v>　</v>
      </c>
      <c r="Q63" s="234" t="str">
        <f t="shared" si="4"/>
        <v>//</v>
      </c>
      <c r="R63" s="234" t="e">
        <f t="shared" si="5"/>
        <v>#VALUE!</v>
      </c>
      <c r="S63" s="324" t="e">
        <f t="shared" si="6"/>
        <v>#VALUE!</v>
      </c>
    </row>
    <row r="64" spans="1:19" ht="20.100000000000001" customHeight="1">
      <c r="A64" s="401"/>
      <c r="B64" s="216">
        <v>31</v>
      </c>
      <c r="C64" s="231"/>
      <c r="D64" s="232"/>
      <c r="E64" s="203"/>
      <c r="F64" s="232"/>
      <c r="G64" s="203"/>
      <c r="H64" s="232"/>
      <c r="I64" s="202"/>
      <c r="J64" s="203"/>
      <c r="K64" s="204"/>
      <c r="L64" s="376"/>
      <c r="O64" s="229" t="str">
        <f t="shared" si="7"/>
        <v>　</v>
      </c>
      <c r="P64" s="229" t="str">
        <f t="shared" si="8"/>
        <v>　</v>
      </c>
      <c r="Q64" s="234" t="str">
        <f t="shared" si="4"/>
        <v>//</v>
      </c>
      <c r="R64" s="234" t="e">
        <f t="shared" si="5"/>
        <v>#VALUE!</v>
      </c>
      <c r="S64" s="324" t="e">
        <f t="shared" si="6"/>
        <v>#VALUE!</v>
      </c>
    </row>
    <row r="65" spans="1:19" ht="20.100000000000001" customHeight="1">
      <c r="A65" s="401"/>
      <c r="B65" s="216">
        <v>32</v>
      </c>
      <c r="C65" s="230"/>
      <c r="D65" s="232"/>
      <c r="E65" s="203"/>
      <c r="F65" s="232"/>
      <c r="G65" s="203"/>
      <c r="H65" s="232"/>
      <c r="I65" s="202"/>
      <c r="J65" s="203"/>
      <c r="K65" s="204"/>
      <c r="L65" s="376"/>
      <c r="O65" s="229" t="str">
        <f t="shared" si="7"/>
        <v>　</v>
      </c>
      <c r="P65" s="229" t="str">
        <f t="shared" si="8"/>
        <v>　</v>
      </c>
      <c r="Q65" s="234" t="str">
        <f t="shared" si="4"/>
        <v>//</v>
      </c>
      <c r="R65" s="234" t="e">
        <f t="shared" si="5"/>
        <v>#VALUE!</v>
      </c>
      <c r="S65" s="324" t="e">
        <f t="shared" si="6"/>
        <v>#VALUE!</v>
      </c>
    </row>
    <row r="66" spans="1:19" ht="20.100000000000001" customHeight="1">
      <c r="A66" s="401"/>
      <c r="B66" s="216">
        <v>33</v>
      </c>
      <c r="C66" s="231"/>
      <c r="D66" s="232"/>
      <c r="E66" s="203"/>
      <c r="F66" s="232"/>
      <c r="G66" s="203"/>
      <c r="H66" s="232"/>
      <c r="I66" s="202"/>
      <c r="J66" s="203"/>
      <c r="K66" s="204"/>
      <c r="L66" s="376"/>
      <c r="O66" s="229" t="str">
        <f t="shared" si="7"/>
        <v>　</v>
      </c>
      <c r="P66" s="229" t="str">
        <f t="shared" si="8"/>
        <v>　</v>
      </c>
      <c r="Q66" s="234" t="str">
        <f t="shared" ref="Q66:Q83" si="9">H66&amp;"/"&amp;I66&amp;"/"&amp;J66</f>
        <v>//</v>
      </c>
      <c r="R66" s="234" t="e">
        <f t="shared" ref="R66:R82" si="10">VLOOKUP(S66,学年,2,0)</f>
        <v>#VALUE!</v>
      </c>
      <c r="S66" s="324" t="e">
        <f t="shared" si="6"/>
        <v>#VALUE!</v>
      </c>
    </row>
    <row r="67" spans="1:19" ht="20.100000000000001" customHeight="1">
      <c r="A67" s="401"/>
      <c r="B67" s="216">
        <v>34</v>
      </c>
      <c r="C67" s="230"/>
      <c r="D67" s="232"/>
      <c r="E67" s="203"/>
      <c r="F67" s="232"/>
      <c r="G67" s="203"/>
      <c r="H67" s="232"/>
      <c r="I67" s="202"/>
      <c r="J67" s="203"/>
      <c r="K67" s="204"/>
      <c r="L67" s="376"/>
      <c r="O67" s="229" t="str">
        <f t="shared" si="7"/>
        <v>　</v>
      </c>
      <c r="P67" s="229" t="str">
        <f t="shared" si="8"/>
        <v>　</v>
      </c>
      <c r="Q67" s="234" t="str">
        <f t="shared" si="9"/>
        <v>//</v>
      </c>
      <c r="R67" s="234" t="e">
        <f t="shared" si="10"/>
        <v>#VALUE!</v>
      </c>
      <c r="S67" s="324" t="e">
        <f t="shared" si="6"/>
        <v>#VALUE!</v>
      </c>
    </row>
    <row r="68" spans="1:19" ht="20.100000000000001" customHeight="1">
      <c r="A68" s="401"/>
      <c r="B68" s="216">
        <v>35</v>
      </c>
      <c r="C68" s="231"/>
      <c r="D68" s="232"/>
      <c r="E68" s="203"/>
      <c r="F68" s="232"/>
      <c r="G68" s="203"/>
      <c r="H68" s="232"/>
      <c r="I68" s="202"/>
      <c r="J68" s="203"/>
      <c r="K68" s="204"/>
      <c r="L68" s="376"/>
      <c r="O68" s="229" t="str">
        <f t="shared" si="7"/>
        <v>　</v>
      </c>
      <c r="P68" s="229" t="str">
        <f t="shared" si="8"/>
        <v>　</v>
      </c>
      <c r="Q68" s="234" t="str">
        <f t="shared" si="9"/>
        <v>//</v>
      </c>
      <c r="R68" s="234" t="e">
        <f t="shared" si="10"/>
        <v>#VALUE!</v>
      </c>
      <c r="S68" s="324" t="e">
        <f t="shared" si="6"/>
        <v>#VALUE!</v>
      </c>
    </row>
    <row r="69" spans="1:19" ht="20.100000000000001" customHeight="1">
      <c r="A69" s="401"/>
      <c r="B69" s="216">
        <v>36</v>
      </c>
      <c r="C69" s="230"/>
      <c r="D69" s="232"/>
      <c r="E69" s="203"/>
      <c r="F69" s="232"/>
      <c r="G69" s="203"/>
      <c r="H69" s="232"/>
      <c r="I69" s="202"/>
      <c r="J69" s="203"/>
      <c r="K69" s="204"/>
      <c r="L69" s="376"/>
      <c r="O69" s="229" t="str">
        <f t="shared" si="7"/>
        <v>　</v>
      </c>
      <c r="P69" s="229" t="str">
        <f t="shared" si="8"/>
        <v>　</v>
      </c>
      <c r="Q69" s="234" t="str">
        <f t="shared" si="9"/>
        <v>//</v>
      </c>
      <c r="R69" s="234" t="e">
        <f t="shared" si="10"/>
        <v>#VALUE!</v>
      </c>
      <c r="S69" s="324" t="e">
        <f t="shared" si="6"/>
        <v>#VALUE!</v>
      </c>
    </row>
    <row r="70" spans="1:19" ht="20.100000000000001" customHeight="1">
      <c r="A70" s="401"/>
      <c r="B70" s="216">
        <v>37</v>
      </c>
      <c r="C70" s="231"/>
      <c r="D70" s="232"/>
      <c r="E70" s="203"/>
      <c r="F70" s="232"/>
      <c r="G70" s="203"/>
      <c r="H70" s="232"/>
      <c r="I70" s="202"/>
      <c r="J70" s="203"/>
      <c r="K70" s="204"/>
      <c r="L70" s="376"/>
      <c r="O70" s="229" t="str">
        <f t="shared" si="7"/>
        <v>　</v>
      </c>
      <c r="P70" s="229" t="str">
        <f t="shared" si="8"/>
        <v>　</v>
      </c>
      <c r="Q70" s="234" t="str">
        <f t="shared" si="9"/>
        <v>//</v>
      </c>
      <c r="R70" s="234" t="e">
        <f t="shared" si="10"/>
        <v>#VALUE!</v>
      </c>
      <c r="S70" s="324" t="e">
        <f t="shared" si="6"/>
        <v>#VALUE!</v>
      </c>
    </row>
    <row r="71" spans="1:19" ht="20.100000000000001" customHeight="1">
      <c r="A71" s="401"/>
      <c r="B71" s="216">
        <v>38</v>
      </c>
      <c r="C71" s="230"/>
      <c r="D71" s="232"/>
      <c r="E71" s="203"/>
      <c r="F71" s="232"/>
      <c r="G71" s="203"/>
      <c r="H71" s="232"/>
      <c r="I71" s="202"/>
      <c r="J71" s="203"/>
      <c r="K71" s="204"/>
      <c r="L71" s="376"/>
      <c r="O71" s="229" t="str">
        <f t="shared" si="7"/>
        <v>　</v>
      </c>
      <c r="P71" s="229" t="str">
        <f t="shared" si="8"/>
        <v>　</v>
      </c>
      <c r="Q71" s="234" t="str">
        <f t="shared" si="9"/>
        <v>//</v>
      </c>
      <c r="R71" s="234" t="e">
        <f t="shared" si="10"/>
        <v>#VALUE!</v>
      </c>
      <c r="S71" s="324" t="e">
        <f t="shared" si="6"/>
        <v>#VALUE!</v>
      </c>
    </row>
    <row r="72" spans="1:19" ht="20.100000000000001" customHeight="1">
      <c r="A72" s="401"/>
      <c r="B72" s="216">
        <v>39</v>
      </c>
      <c r="C72" s="231"/>
      <c r="D72" s="232"/>
      <c r="E72" s="203"/>
      <c r="F72" s="232"/>
      <c r="G72" s="203"/>
      <c r="H72" s="232"/>
      <c r="I72" s="202"/>
      <c r="J72" s="203"/>
      <c r="K72" s="204"/>
      <c r="L72" s="376"/>
      <c r="O72" s="229" t="str">
        <f t="shared" si="7"/>
        <v>　</v>
      </c>
      <c r="P72" s="229" t="str">
        <f t="shared" si="8"/>
        <v>　</v>
      </c>
      <c r="Q72" s="234" t="str">
        <f t="shared" si="9"/>
        <v>//</v>
      </c>
      <c r="R72" s="234" t="e">
        <f t="shared" si="10"/>
        <v>#VALUE!</v>
      </c>
      <c r="S72" s="324" t="e">
        <f t="shared" si="6"/>
        <v>#VALUE!</v>
      </c>
    </row>
    <row r="73" spans="1:19" ht="20.100000000000001" customHeight="1">
      <c r="A73" s="401"/>
      <c r="B73" s="216">
        <v>40</v>
      </c>
      <c r="C73" s="230"/>
      <c r="D73" s="232"/>
      <c r="E73" s="203"/>
      <c r="F73" s="232"/>
      <c r="G73" s="203"/>
      <c r="H73" s="232"/>
      <c r="I73" s="202"/>
      <c r="J73" s="203"/>
      <c r="K73" s="204"/>
      <c r="L73" s="376"/>
      <c r="O73" s="229" t="str">
        <f t="shared" si="7"/>
        <v>　</v>
      </c>
      <c r="P73" s="229" t="str">
        <f t="shared" si="8"/>
        <v>　</v>
      </c>
      <c r="Q73" s="234" t="str">
        <f t="shared" si="9"/>
        <v>//</v>
      </c>
      <c r="R73" s="234" t="e">
        <f t="shared" si="10"/>
        <v>#VALUE!</v>
      </c>
      <c r="S73" s="324" t="e">
        <f t="shared" si="6"/>
        <v>#VALUE!</v>
      </c>
    </row>
    <row r="74" spans="1:19" ht="20.100000000000001" customHeight="1">
      <c r="A74" s="401"/>
      <c r="B74" s="216">
        <v>41</v>
      </c>
      <c r="C74" s="231"/>
      <c r="D74" s="232"/>
      <c r="E74" s="203"/>
      <c r="F74" s="232"/>
      <c r="G74" s="203"/>
      <c r="H74" s="232"/>
      <c r="I74" s="202"/>
      <c r="J74" s="203"/>
      <c r="K74" s="204"/>
      <c r="L74" s="376"/>
      <c r="O74" s="229" t="str">
        <f t="shared" si="7"/>
        <v>　</v>
      </c>
      <c r="P74" s="229" t="str">
        <f t="shared" si="8"/>
        <v>　</v>
      </c>
      <c r="Q74" s="234" t="str">
        <f t="shared" si="9"/>
        <v>//</v>
      </c>
      <c r="R74" s="234" t="e">
        <f t="shared" si="10"/>
        <v>#VALUE!</v>
      </c>
      <c r="S74" s="324" t="e">
        <f t="shared" si="6"/>
        <v>#VALUE!</v>
      </c>
    </row>
    <row r="75" spans="1:19" ht="20.100000000000001" customHeight="1">
      <c r="A75" s="401"/>
      <c r="B75" s="216">
        <v>42</v>
      </c>
      <c r="C75" s="230"/>
      <c r="D75" s="232"/>
      <c r="E75" s="203"/>
      <c r="F75" s="232"/>
      <c r="G75" s="203"/>
      <c r="H75" s="232"/>
      <c r="I75" s="202"/>
      <c r="J75" s="203"/>
      <c r="K75" s="204"/>
      <c r="L75" s="376"/>
      <c r="O75" s="229" t="str">
        <f t="shared" si="7"/>
        <v>　</v>
      </c>
      <c r="P75" s="229" t="str">
        <f t="shared" si="8"/>
        <v>　</v>
      </c>
      <c r="Q75" s="234" t="str">
        <f t="shared" si="9"/>
        <v>//</v>
      </c>
      <c r="R75" s="234" t="e">
        <f t="shared" si="10"/>
        <v>#VALUE!</v>
      </c>
      <c r="S75" s="324" t="e">
        <f t="shared" si="6"/>
        <v>#VALUE!</v>
      </c>
    </row>
    <row r="76" spans="1:19" ht="20.100000000000001" customHeight="1">
      <c r="A76" s="401"/>
      <c r="B76" s="216">
        <v>43</v>
      </c>
      <c r="C76" s="231"/>
      <c r="D76" s="232"/>
      <c r="E76" s="203"/>
      <c r="F76" s="232"/>
      <c r="G76" s="203"/>
      <c r="H76" s="232"/>
      <c r="I76" s="202"/>
      <c r="J76" s="203"/>
      <c r="K76" s="204"/>
      <c r="L76" s="376"/>
      <c r="O76" s="229" t="str">
        <f t="shared" si="7"/>
        <v>　</v>
      </c>
      <c r="P76" s="229" t="str">
        <f t="shared" si="8"/>
        <v>　</v>
      </c>
      <c r="Q76" s="234" t="str">
        <f t="shared" si="9"/>
        <v>//</v>
      </c>
      <c r="R76" s="234" t="e">
        <f t="shared" si="10"/>
        <v>#VALUE!</v>
      </c>
      <c r="S76" s="324" t="e">
        <f t="shared" si="6"/>
        <v>#VALUE!</v>
      </c>
    </row>
    <row r="77" spans="1:19" ht="20.100000000000001" customHeight="1">
      <c r="A77" s="401"/>
      <c r="B77" s="216">
        <v>44</v>
      </c>
      <c r="C77" s="230"/>
      <c r="D77" s="232"/>
      <c r="E77" s="203"/>
      <c r="F77" s="232"/>
      <c r="G77" s="203"/>
      <c r="H77" s="232"/>
      <c r="I77" s="202"/>
      <c r="J77" s="203"/>
      <c r="K77" s="204"/>
      <c r="L77" s="376"/>
      <c r="O77" s="229" t="str">
        <f t="shared" si="7"/>
        <v>　</v>
      </c>
      <c r="P77" s="229" t="str">
        <f t="shared" si="8"/>
        <v>　</v>
      </c>
      <c r="Q77" s="234" t="str">
        <f t="shared" si="9"/>
        <v>//</v>
      </c>
      <c r="R77" s="234" t="e">
        <f t="shared" si="10"/>
        <v>#VALUE!</v>
      </c>
      <c r="S77" s="324" t="e">
        <f t="shared" si="6"/>
        <v>#VALUE!</v>
      </c>
    </row>
    <row r="78" spans="1:19" ht="20.100000000000001" customHeight="1">
      <c r="A78" s="401"/>
      <c r="B78" s="216">
        <v>45</v>
      </c>
      <c r="C78" s="231"/>
      <c r="D78" s="232"/>
      <c r="E78" s="203"/>
      <c r="F78" s="232"/>
      <c r="G78" s="203"/>
      <c r="H78" s="232"/>
      <c r="I78" s="202"/>
      <c r="J78" s="203"/>
      <c r="K78" s="204"/>
      <c r="L78" s="376"/>
      <c r="O78" s="229" t="str">
        <f t="shared" si="7"/>
        <v>　</v>
      </c>
      <c r="P78" s="229" t="str">
        <f t="shared" si="8"/>
        <v>　</v>
      </c>
      <c r="Q78" s="234" t="str">
        <f t="shared" si="9"/>
        <v>//</v>
      </c>
      <c r="R78" s="234" t="e">
        <f t="shared" si="10"/>
        <v>#VALUE!</v>
      </c>
      <c r="S78" s="324" t="e">
        <f t="shared" si="6"/>
        <v>#VALUE!</v>
      </c>
    </row>
    <row r="79" spans="1:19" ht="20.100000000000001" customHeight="1">
      <c r="A79" s="401"/>
      <c r="B79" s="216">
        <v>46</v>
      </c>
      <c r="C79" s="230"/>
      <c r="D79" s="232"/>
      <c r="E79" s="203"/>
      <c r="F79" s="232"/>
      <c r="G79" s="203"/>
      <c r="H79" s="232"/>
      <c r="I79" s="202"/>
      <c r="J79" s="203"/>
      <c r="K79" s="204"/>
      <c r="L79" s="376"/>
      <c r="O79" s="229" t="str">
        <f t="shared" si="7"/>
        <v>　</v>
      </c>
      <c r="P79" s="229" t="str">
        <f t="shared" si="8"/>
        <v>　</v>
      </c>
      <c r="Q79" s="234" t="str">
        <f t="shared" si="9"/>
        <v>//</v>
      </c>
      <c r="R79" s="234" t="e">
        <f t="shared" si="10"/>
        <v>#VALUE!</v>
      </c>
      <c r="S79" s="324" t="e">
        <f t="shared" si="6"/>
        <v>#VALUE!</v>
      </c>
    </row>
    <row r="80" spans="1:19" ht="20.100000000000001" customHeight="1">
      <c r="A80" s="401"/>
      <c r="B80" s="216">
        <v>47</v>
      </c>
      <c r="C80" s="231"/>
      <c r="D80" s="242"/>
      <c r="E80" s="243"/>
      <c r="F80" s="242"/>
      <c r="G80" s="243"/>
      <c r="H80" s="232"/>
      <c r="I80" s="244"/>
      <c r="J80" s="203"/>
      <c r="K80" s="204"/>
      <c r="L80" s="377"/>
      <c r="O80" s="229" t="str">
        <f t="shared" si="7"/>
        <v>　</v>
      </c>
      <c r="P80" s="229" t="str">
        <f t="shared" si="8"/>
        <v>　</v>
      </c>
      <c r="Q80" s="234" t="str">
        <f t="shared" si="9"/>
        <v>//</v>
      </c>
      <c r="R80" s="234" t="e">
        <f t="shared" si="10"/>
        <v>#VALUE!</v>
      </c>
      <c r="S80" s="324" t="e">
        <f t="shared" si="6"/>
        <v>#VALUE!</v>
      </c>
    </row>
    <row r="81" spans="1:25" ht="20.100000000000001" customHeight="1">
      <c r="A81" s="401"/>
      <c r="B81" s="216">
        <v>48</v>
      </c>
      <c r="C81" s="230"/>
      <c r="D81" s="242"/>
      <c r="E81" s="243"/>
      <c r="F81" s="242"/>
      <c r="G81" s="243"/>
      <c r="H81" s="232"/>
      <c r="I81" s="244"/>
      <c r="J81" s="203"/>
      <c r="K81" s="204"/>
      <c r="L81" s="376"/>
      <c r="O81" s="229" t="str">
        <f t="shared" si="7"/>
        <v>　</v>
      </c>
      <c r="P81" s="229" t="str">
        <f t="shared" si="8"/>
        <v>　</v>
      </c>
      <c r="Q81" s="234" t="str">
        <f t="shared" si="9"/>
        <v>//</v>
      </c>
      <c r="R81" s="234" t="e">
        <f t="shared" si="10"/>
        <v>#VALUE!</v>
      </c>
      <c r="S81" s="324" t="e">
        <f t="shared" si="6"/>
        <v>#VALUE!</v>
      </c>
    </row>
    <row r="82" spans="1:25" ht="20.100000000000001" customHeight="1">
      <c r="A82" s="401"/>
      <c r="B82" s="216">
        <v>49</v>
      </c>
      <c r="C82" s="231"/>
      <c r="D82" s="242"/>
      <c r="E82" s="243"/>
      <c r="F82" s="242"/>
      <c r="G82" s="243"/>
      <c r="H82" s="232"/>
      <c r="I82" s="244"/>
      <c r="J82" s="203"/>
      <c r="K82" s="204"/>
      <c r="L82" s="377"/>
      <c r="O82" s="229" t="str">
        <f t="shared" si="7"/>
        <v>　</v>
      </c>
      <c r="P82" s="229" t="str">
        <f t="shared" si="8"/>
        <v>　</v>
      </c>
      <c r="Q82" s="234" t="str">
        <f t="shared" si="9"/>
        <v>//</v>
      </c>
      <c r="R82" s="234" t="e">
        <f t="shared" si="10"/>
        <v>#VALUE!</v>
      </c>
      <c r="S82" s="324" t="e">
        <f t="shared" si="6"/>
        <v>#VALUE!</v>
      </c>
    </row>
    <row r="83" spans="1:25" ht="20.100000000000001" customHeight="1" thickBot="1">
      <c r="A83" s="401"/>
      <c r="B83" s="216"/>
      <c r="C83" s="363"/>
      <c r="D83" s="364"/>
      <c r="E83" s="365"/>
      <c r="F83" s="364"/>
      <c r="G83" s="365"/>
      <c r="H83" s="364"/>
      <c r="I83" s="366"/>
      <c r="J83" s="365"/>
      <c r="K83" s="364"/>
      <c r="L83" s="378"/>
      <c r="O83" s="229" t="str">
        <f t="shared" si="7"/>
        <v>　</v>
      </c>
      <c r="P83" s="229" t="str">
        <f t="shared" si="8"/>
        <v>　</v>
      </c>
      <c r="Q83" s="234" t="str">
        <f t="shared" si="9"/>
        <v>//</v>
      </c>
      <c r="R83" s="234" t="e">
        <f t="shared" ref="R83" si="11">VLOOKUP(S83,学年,2,1)</f>
        <v>#VALUE!</v>
      </c>
      <c r="S83" s="324" t="e">
        <f t="shared" si="6"/>
        <v>#VALUE!</v>
      </c>
    </row>
    <row r="84" spans="1:25" ht="14.25" thickTop="1"/>
    <row r="92" spans="1:25" s="2" customFormat="1" hidden="1">
      <c r="O92" s="329" t="s">
        <v>17</v>
      </c>
      <c r="P92" s="330" t="s">
        <v>84</v>
      </c>
      <c r="Q92" s="329" t="s">
        <v>108</v>
      </c>
      <c r="R92" s="329" t="s">
        <v>109</v>
      </c>
      <c r="S92" s="329" t="s">
        <v>110</v>
      </c>
      <c r="T92" s="329" t="s">
        <v>111</v>
      </c>
      <c r="U92" s="329" t="s">
        <v>112</v>
      </c>
      <c r="V92" s="329" t="s">
        <v>113</v>
      </c>
      <c r="W92" s="329" t="s">
        <v>114</v>
      </c>
      <c r="X92" s="329" t="s">
        <v>115</v>
      </c>
      <c r="Y92" s="329" t="s">
        <v>116</v>
      </c>
    </row>
    <row r="93" spans="1:25" s="2" customFormat="1" hidden="1">
      <c r="L93" s="81"/>
      <c r="O93" s="82" t="str">
        <f>C5&amp;""</f>
        <v/>
      </c>
      <c r="P93" s="82" t="str">
        <f>C3&amp;""</f>
        <v>大阪高等学校体育連盟</v>
      </c>
      <c r="Q93" s="82" t="str">
        <f>C9&amp;""</f>
        <v/>
      </c>
      <c r="R93" s="82" t="str">
        <f>C12&amp;""</f>
        <v/>
      </c>
      <c r="S93" s="82" t="str">
        <f>C13&amp;""</f>
        <v/>
      </c>
      <c r="T93" s="82" t="str">
        <f>②大会参加申込入力!C8&amp;""</f>
        <v>山田 花子</v>
      </c>
      <c r="U93" s="82" t="str">
        <f>②大会参加申込入力!C9&amp;""</f>
        <v>公認スタートコーチ</v>
      </c>
      <c r="V93" s="82" t="str">
        <f>②大会参加申込入力!C10&amp;""</f>
        <v>000001</v>
      </c>
      <c r="W93" s="82" t="str">
        <f>②大会参加申込入力!C11&amp;""</f>
        <v>村上 知子</v>
      </c>
      <c r="X93" s="82" t="str">
        <f>②大会参加申込入力!C12&amp;""</f>
        <v>公認スタートコーチ(教員免許状所持者)</v>
      </c>
      <c r="Y93" s="82" t="str">
        <f>②大会参加申込入力!C13&amp;""</f>
        <v>000002</v>
      </c>
    </row>
    <row r="94" spans="1:25" s="2" customFormat="1" hidden="1"/>
    <row r="95" spans="1:25" s="2" customFormat="1" hidden="1"/>
    <row r="96" spans="1:25" s="2" customFormat="1" ht="14.25" hidden="1" thickBot="1"/>
    <row r="97" spans="1:13" s="2" customFormat="1" ht="14.25" hidden="1" thickBot="1">
      <c r="F97" s="88" t="s">
        <v>54</v>
      </c>
      <c r="G97" s="88" t="s">
        <v>140</v>
      </c>
      <c r="L97" s="15" t="s">
        <v>43</v>
      </c>
    </row>
    <row r="98" spans="1:13" s="2" customFormat="1" hidden="1">
      <c r="E98" s="16"/>
      <c r="F98" s="17" t="s">
        <v>56</v>
      </c>
      <c r="G98" s="17" t="s">
        <v>56</v>
      </c>
      <c r="L98" s="18" t="s">
        <v>44</v>
      </c>
    </row>
    <row r="99" spans="1:13" s="2" customFormat="1" ht="14.25" hidden="1" thickBot="1">
      <c r="F99" s="19"/>
      <c r="G99" s="19" t="s">
        <v>141</v>
      </c>
      <c r="L99" s="20" t="s">
        <v>45</v>
      </c>
    </row>
    <row r="100" spans="1:13" s="2" customFormat="1" hidden="1">
      <c r="B100" s="16"/>
      <c r="L100" s="20" t="s">
        <v>46</v>
      </c>
    </row>
    <row r="101" spans="1:13" s="2" customFormat="1" hidden="1">
      <c r="B101" s="16"/>
      <c r="L101" s="20" t="s">
        <v>47</v>
      </c>
    </row>
    <row r="102" spans="1:13" s="2" customFormat="1" hidden="1">
      <c r="B102" s="16"/>
      <c r="L102" s="20" t="s">
        <v>48</v>
      </c>
      <c r="M102" s="4" t="s">
        <v>236</v>
      </c>
    </row>
    <row r="103" spans="1:13" s="2" customFormat="1" ht="14.25" hidden="1" thickBot="1">
      <c r="L103" s="343" t="s">
        <v>357</v>
      </c>
      <c r="M103" s="4" t="s">
        <v>408</v>
      </c>
    </row>
    <row r="104" spans="1:13" s="2" customFormat="1" hidden="1">
      <c r="L104" s="4" t="s">
        <v>105</v>
      </c>
    </row>
    <row r="105" spans="1:13" s="2" customFormat="1" hidden="1"/>
    <row r="106" spans="1:13" s="2" customFormat="1" ht="14.25" hidden="1" thickBot="1">
      <c r="A106" s="2" t="s">
        <v>16</v>
      </c>
      <c r="C106" s="4" t="s">
        <v>227</v>
      </c>
    </row>
    <row r="107" spans="1:13" s="2" customFormat="1" hidden="1">
      <c r="A107" s="21" t="s">
        <v>228</v>
      </c>
      <c r="B107" s="22"/>
      <c r="C107" s="22"/>
      <c r="D107" s="22"/>
      <c r="E107" s="22"/>
      <c r="F107" s="22"/>
      <c r="G107" s="22"/>
      <c r="H107" s="22"/>
      <c r="I107" s="22"/>
      <c r="J107" s="22"/>
      <c r="K107" s="22"/>
      <c r="L107" s="23"/>
    </row>
    <row r="108" spans="1:13" s="2" customFormat="1" hidden="1">
      <c r="A108" s="24" t="s">
        <v>229</v>
      </c>
      <c r="B108" s="25"/>
      <c r="C108" s="25"/>
      <c r="D108" s="25"/>
      <c r="E108" s="25"/>
      <c r="F108" s="25"/>
      <c r="G108" s="25"/>
      <c r="H108" s="25"/>
      <c r="I108" s="25"/>
      <c r="J108" s="25"/>
      <c r="K108" s="25"/>
      <c r="L108" s="26"/>
    </row>
    <row r="109" spans="1:13" s="2" customFormat="1" hidden="1">
      <c r="A109" s="24" t="s">
        <v>230</v>
      </c>
      <c r="B109" s="25"/>
      <c r="C109" s="25"/>
      <c r="D109" s="25"/>
      <c r="E109" s="25"/>
      <c r="F109" s="25"/>
      <c r="G109" s="25"/>
      <c r="H109" s="25"/>
      <c r="I109" s="25"/>
      <c r="J109" s="25"/>
      <c r="K109" s="25"/>
      <c r="L109" s="26"/>
    </row>
    <row r="110" spans="1:13" s="2" customFormat="1" hidden="1">
      <c r="A110" s="340" t="s">
        <v>231</v>
      </c>
      <c r="B110" s="341"/>
      <c r="C110" s="341"/>
      <c r="D110" s="341"/>
      <c r="E110" s="341"/>
      <c r="F110" s="341"/>
      <c r="G110" s="341"/>
      <c r="H110" s="341"/>
      <c r="I110" s="341"/>
      <c r="J110" s="341"/>
      <c r="K110" s="341"/>
      <c r="L110" s="342"/>
    </row>
    <row r="111" spans="1:13" s="2" customFormat="1" hidden="1">
      <c r="A111" s="340" t="s">
        <v>232</v>
      </c>
      <c r="B111" s="341"/>
      <c r="C111" s="341"/>
      <c r="D111" s="341"/>
      <c r="E111" s="341"/>
      <c r="F111" s="341"/>
      <c r="G111" s="341"/>
      <c r="H111" s="341"/>
      <c r="I111" s="341"/>
      <c r="J111" s="341"/>
      <c r="K111" s="341"/>
      <c r="L111" s="342"/>
    </row>
    <row r="112" spans="1:13" s="2" customFormat="1" hidden="1">
      <c r="A112" s="340" t="s">
        <v>233</v>
      </c>
      <c r="B112" s="341"/>
      <c r="C112" s="341"/>
      <c r="D112" s="341"/>
      <c r="E112" s="341"/>
      <c r="F112" s="341"/>
      <c r="G112" s="341"/>
      <c r="H112" s="341"/>
      <c r="I112" s="341"/>
      <c r="J112" s="341"/>
      <c r="K112" s="341"/>
      <c r="L112" s="342"/>
    </row>
    <row r="113" spans="1:17" s="2" customFormat="1" hidden="1">
      <c r="A113" s="340" t="s">
        <v>234</v>
      </c>
      <c r="B113" s="341"/>
      <c r="C113" s="341"/>
      <c r="D113" s="341"/>
      <c r="E113" s="341"/>
      <c r="F113" s="341"/>
      <c r="G113" s="341"/>
      <c r="H113" s="341"/>
      <c r="I113" s="341"/>
      <c r="J113" s="341"/>
      <c r="K113" s="341"/>
      <c r="L113" s="342"/>
    </row>
    <row r="114" spans="1:17" s="2" customFormat="1" hidden="1">
      <c r="A114" s="340" t="s">
        <v>235</v>
      </c>
      <c r="B114" s="341"/>
      <c r="C114" s="341"/>
      <c r="D114" s="341"/>
      <c r="E114" s="341"/>
      <c r="F114" s="341"/>
      <c r="G114" s="341"/>
      <c r="H114" s="341"/>
      <c r="I114" s="341"/>
      <c r="J114" s="341"/>
      <c r="K114" s="341"/>
      <c r="L114" s="342"/>
    </row>
    <row r="115" spans="1:17" s="2" customFormat="1" ht="14.25" hidden="1" thickBot="1">
      <c r="A115" s="27" t="s">
        <v>226</v>
      </c>
      <c r="B115" s="28"/>
      <c r="C115" s="28"/>
      <c r="D115" s="28"/>
      <c r="E115" s="28"/>
      <c r="F115" s="28"/>
      <c r="G115" s="28"/>
      <c r="H115" s="28"/>
      <c r="I115" s="28"/>
      <c r="J115" s="28"/>
      <c r="K115" s="28"/>
      <c r="L115" s="29"/>
    </row>
    <row r="116" spans="1:17" s="2" customFormat="1" ht="14.25" hidden="1" thickBot="1"/>
    <row r="117" spans="1:17" s="2" customFormat="1" ht="12.75" hidden="1" customHeight="1">
      <c r="A117" s="2" t="s">
        <v>42</v>
      </c>
      <c r="B117" s="715" t="s">
        <v>84</v>
      </c>
      <c r="C117" s="716"/>
      <c r="D117" s="717"/>
      <c r="L117" s="16"/>
      <c r="Q117" s="6" t="s">
        <v>134</v>
      </c>
    </row>
    <row r="118" spans="1:17" s="2" customFormat="1" hidden="1">
      <c r="B118" s="24" t="s">
        <v>61</v>
      </c>
      <c r="C118" s="25"/>
      <c r="D118" s="26"/>
      <c r="L118" s="16"/>
      <c r="Q118" s="62" t="s">
        <v>133</v>
      </c>
    </row>
    <row r="119" spans="1:17" s="2" customFormat="1" hidden="1">
      <c r="B119" s="24" t="s">
        <v>62</v>
      </c>
      <c r="C119" s="25"/>
      <c r="D119" s="26"/>
      <c r="L119" s="16"/>
      <c r="Q119" s="60" t="s">
        <v>120</v>
      </c>
    </row>
    <row r="120" spans="1:17" s="2" customFormat="1" hidden="1">
      <c r="B120" s="24" t="s">
        <v>63</v>
      </c>
      <c r="C120" s="25"/>
      <c r="D120" s="26"/>
      <c r="L120" s="16"/>
      <c r="Q120" s="60" t="s">
        <v>121</v>
      </c>
    </row>
    <row r="121" spans="1:17" s="2" customFormat="1" hidden="1">
      <c r="B121" s="24" t="s">
        <v>64</v>
      </c>
      <c r="C121" s="25"/>
      <c r="D121" s="26"/>
      <c r="L121" s="16"/>
      <c r="Q121" s="60" t="s">
        <v>122</v>
      </c>
    </row>
    <row r="122" spans="1:17" s="2" customFormat="1" hidden="1">
      <c r="B122" s="24" t="s">
        <v>65</v>
      </c>
      <c r="C122" s="25"/>
      <c r="D122" s="26"/>
      <c r="L122" s="16"/>
      <c r="Q122" s="60" t="s">
        <v>123</v>
      </c>
    </row>
    <row r="123" spans="1:17" s="2" customFormat="1" hidden="1">
      <c r="B123" s="24" t="s">
        <v>66</v>
      </c>
      <c r="C123" s="25"/>
      <c r="D123" s="26"/>
      <c r="L123" s="16"/>
      <c r="Q123" s="60" t="s">
        <v>124</v>
      </c>
    </row>
    <row r="124" spans="1:17" s="2" customFormat="1" hidden="1">
      <c r="B124" s="24" t="s">
        <v>67</v>
      </c>
      <c r="C124" s="25"/>
      <c r="D124" s="26"/>
      <c r="L124" s="16"/>
      <c r="Q124" s="60" t="s">
        <v>125</v>
      </c>
    </row>
    <row r="125" spans="1:17" s="2" customFormat="1" hidden="1">
      <c r="B125" s="24" t="s">
        <v>68</v>
      </c>
      <c r="C125" s="25"/>
      <c r="D125" s="26"/>
      <c r="L125" s="16"/>
      <c r="Q125" s="60" t="s">
        <v>126</v>
      </c>
    </row>
    <row r="126" spans="1:17" s="2" customFormat="1" hidden="1">
      <c r="B126" s="24" t="s">
        <v>69</v>
      </c>
      <c r="C126" s="25"/>
      <c r="D126" s="26"/>
      <c r="L126" s="16"/>
      <c r="Q126" s="60" t="s">
        <v>127</v>
      </c>
    </row>
    <row r="127" spans="1:17" s="2" customFormat="1" hidden="1">
      <c r="B127" s="24" t="s">
        <v>70</v>
      </c>
      <c r="C127" s="25"/>
      <c r="D127" s="26"/>
      <c r="L127" s="16"/>
      <c r="Q127" s="60" t="s">
        <v>128</v>
      </c>
    </row>
    <row r="128" spans="1:17" s="2" customFormat="1" hidden="1">
      <c r="B128" s="24" t="s">
        <v>71</v>
      </c>
      <c r="C128" s="25"/>
      <c r="D128" s="26"/>
      <c r="L128" s="16"/>
      <c r="Q128" s="60" t="s">
        <v>129</v>
      </c>
    </row>
    <row r="129" spans="2:17" s="2" customFormat="1" hidden="1">
      <c r="B129" s="24" t="s">
        <v>72</v>
      </c>
      <c r="C129" s="25"/>
      <c r="D129" s="26"/>
      <c r="L129" s="16"/>
      <c r="Q129" s="60" t="s">
        <v>130</v>
      </c>
    </row>
    <row r="130" spans="2:17" s="2" customFormat="1" hidden="1">
      <c r="B130" s="24" t="s">
        <v>73</v>
      </c>
      <c r="C130" s="25"/>
      <c r="D130" s="26"/>
      <c r="L130" s="16"/>
      <c r="Q130" s="60" t="s">
        <v>131</v>
      </c>
    </row>
    <row r="131" spans="2:17" s="2" customFormat="1" hidden="1">
      <c r="B131" s="24" t="s">
        <v>74</v>
      </c>
      <c r="C131" s="25"/>
      <c r="D131" s="26"/>
      <c r="L131" s="16"/>
      <c r="Q131" s="63" t="s">
        <v>132</v>
      </c>
    </row>
    <row r="132" spans="2:17" s="2" customFormat="1" hidden="1">
      <c r="B132" s="24" t="s">
        <v>75</v>
      </c>
      <c r="C132" s="25"/>
      <c r="D132" s="26"/>
      <c r="L132" s="16"/>
    </row>
    <row r="133" spans="2:17" s="2" customFormat="1" hidden="1">
      <c r="B133" s="24" t="s">
        <v>76</v>
      </c>
      <c r="C133" s="25"/>
      <c r="D133" s="26"/>
      <c r="L133" s="16"/>
    </row>
    <row r="134" spans="2:17" s="2" customFormat="1" hidden="1">
      <c r="B134" s="24" t="s">
        <v>77</v>
      </c>
      <c r="C134" s="25"/>
      <c r="D134" s="26"/>
      <c r="L134" s="16"/>
    </row>
    <row r="135" spans="2:17" s="2" customFormat="1" hidden="1">
      <c r="B135" s="24" t="s">
        <v>78</v>
      </c>
      <c r="C135" s="25"/>
      <c r="D135" s="26"/>
      <c r="L135" s="16"/>
    </row>
    <row r="136" spans="2:17" s="2" customFormat="1" hidden="1">
      <c r="B136" s="24" t="s">
        <v>79</v>
      </c>
      <c r="C136" s="25"/>
      <c r="D136" s="26"/>
      <c r="L136" s="16"/>
    </row>
    <row r="137" spans="2:17" s="2" customFormat="1" hidden="1">
      <c r="B137" s="24" t="s">
        <v>80</v>
      </c>
      <c r="C137" s="25"/>
      <c r="D137" s="26"/>
      <c r="L137" s="16"/>
    </row>
    <row r="138" spans="2:17" s="2" customFormat="1" hidden="1">
      <c r="B138" s="24" t="s">
        <v>81</v>
      </c>
      <c r="C138" s="25"/>
      <c r="D138" s="26"/>
      <c r="L138" s="16"/>
    </row>
    <row r="139" spans="2:17" s="2" customFormat="1" hidden="1">
      <c r="B139" s="24" t="s">
        <v>82</v>
      </c>
      <c r="C139" s="25"/>
      <c r="D139" s="26"/>
      <c r="L139" s="16"/>
    </row>
    <row r="140" spans="2:17" s="2" customFormat="1" hidden="1">
      <c r="B140" s="24" t="s">
        <v>83</v>
      </c>
      <c r="C140" s="25"/>
      <c r="D140" s="26"/>
      <c r="L140" s="16"/>
    </row>
    <row r="141" spans="2:17" s="2" customFormat="1" hidden="1">
      <c r="B141" s="387" t="s">
        <v>404</v>
      </c>
      <c r="C141" s="341"/>
      <c r="D141" s="342"/>
      <c r="L141" s="16"/>
    </row>
    <row r="142" spans="2:17" s="2" customFormat="1" ht="14.25" hidden="1" thickBot="1">
      <c r="B142" s="373" t="s">
        <v>369</v>
      </c>
      <c r="C142" s="28"/>
      <c r="D142" s="29"/>
      <c r="L142" s="16"/>
    </row>
    <row r="143" spans="2:17" s="2" customFormat="1">
      <c r="L143" s="16"/>
    </row>
  </sheetData>
  <sheetProtection algorithmName="SHA-512" hashValue="0I1lygg5VzXGqRH9jKlU+74tjkQzqtRn6o4v6+S1yn/Fxekx005jSy0SjKb7acb+uZ/wmB2ceq0gP47Ug1LkEw==" saltValue="kuJ6lDbjX6LU9N2lEsk+2g==" spinCount="100000" sheet="1" selectLockedCells="1" autoFilter="0" pivotTables="0"/>
  <mergeCells count="23">
    <mergeCell ref="N15:N16"/>
    <mergeCell ref="O32:R32"/>
    <mergeCell ref="O15:R15"/>
    <mergeCell ref="A3:B3"/>
    <mergeCell ref="A4:B4"/>
    <mergeCell ref="A5:B5"/>
    <mergeCell ref="C3:G3"/>
    <mergeCell ref="C5:G5"/>
    <mergeCell ref="C4:G4"/>
    <mergeCell ref="B117:D117"/>
    <mergeCell ref="M15:M16"/>
    <mergeCell ref="A9:A13"/>
    <mergeCell ref="A6:A7"/>
    <mergeCell ref="C7:G7"/>
    <mergeCell ref="C6:G6"/>
    <mergeCell ref="C12:G12"/>
    <mergeCell ref="C8:G8"/>
    <mergeCell ref="C11:G11"/>
    <mergeCell ref="C10:G10"/>
    <mergeCell ref="C9:G9"/>
    <mergeCell ref="C13:G13"/>
    <mergeCell ref="C15:C16"/>
    <mergeCell ref="H15:J15"/>
  </mergeCells>
  <phoneticPr fontId="3" type="Hiragana"/>
  <conditionalFormatting sqref="C3:C7">
    <cfRule type="notContainsBlanks" dxfId="27" priority="29" stopIfTrue="1">
      <formula>LEN(TRIM(C3))&gt;0</formula>
    </cfRule>
    <cfRule type="containsBlanks" dxfId="26" priority="30" stopIfTrue="1">
      <formula>LEN(TRIM(C3))=0</formula>
    </cfRule>
  </conditionalFormatting>
  <conditionalFormatting sqref="C9:C13 D20:G22">
    <cfRule type="notContainsBlanks" dxfId="25" priority="31" stopIfTrue="1">
      <formula>LEN(TRIM(C9))&gt;0</formula>
    </cfRule>
    <cfRule type="containsBlanks" dxfId="24" priority="32" stopIfTrue="1">
      <formula>LEN(TRIM(C9))=0</formula>
    </cfRule>
  </conditionalFormatting>
  <conditionalFormatting sqref="C3:G7 L7 C9:G13">
    <cfRule type="containsBlanks" dxfId="23" priority="8">
      <formula>LEN(TRIM(C3))=0</formula>
    </cfRule>
  </conditionalFormatting>
  <conditionalFormatting sqref="C8:G8">
    <cfRule type="notContainsBlanks" dxfId="22" priority="28">
      <formula>LEN(TRIM(C8))&gt;0</formula>
    </cfRule>
  </conditionalFormatting>
  <conditionalFormatting sqref="D34:L34">
    <cfRule type="notContainsBlanks" dxfId="21" priority="35">
      <formula>LEN(TRIM(D34))&gt;0</formula>
    </cfRule>
  </conditionalFormatting>
  <conditionalFormatting sqref="D17:M19 A34:A83 C35:L82 C83:M83">
    <cfRule type="notContainsBlanks" dxfId="20" priority="34" stopIfTrue="1">
      <formula>LEN(TRIM(A17))&gt;0</formula>
    </cfRule>
  </conditionalFormatting>
  <conditionalFormatting sqref="L7">
    <cfRule type="notContainsBlanks" dxfId="19" priority="24" stopIfTrue="1">
      <formula>LEN(TRIM(L7))&gt;0</formula>
    </cfRule>
    <cfRule type="containsBlanks" dxfId="18" priority="25" stopIfTrue="1">
      <formula>LEN(TRIM(L7))=0</formula>
    </cfRule>
    <cfRule type="notContainsBlanks" dxfId="17" priority="26" stopIfTrue="1">
      <formula>LEN(TRIM(L7))&gt;0</formula>
    </cfRule>
    <cfRule type="containsBlanks" dxfId="16" priority="27" stopIfTrue="1">
      <formula>LEN(TRIM(L7))=0</formula>
    </cfRule>
  </conditionalFormatting>
  <conditionalFormatting sqref="M34:M82">
    <cfRule type="notContainsBlanks" dxfId="15" priority="9">
      <formula>LEN(TRIM(M34))&gt;0</formula>
    </cfRule>
  </conditionalFormatting>
  <conditionalFormatting sqref="N17:N20 D20:G20">
    <cfRule type="containsBlanks" dxfId="14" priority="7">
      <formula>LEN(TRIM(D17))=0</formula>
    </cfRule>
  </conditionalFormatting>
  <conditionalFormatting sqref="N17:N20">
    <cfRule type="notContainsBlanks" dxfId="13" priority="17" stopIfTrue="1">
      <formula>LEN(TRIM(N17))&gt;0</formula>
    </cfRule>
    <cfRule type="containsBlanks" dxfId="12" priority="18" stopIfTrue="1">
      <formula>LEN(TRIM(N17))=0</formula>
    </cfRule>
  </conditionalFormatting>
  <dataValidations count="11">
    <dataValidation type="list" allowBlank="1" showInputMessage="1" showErrorMessage="1" sqref="M17:M19 A34:A80" xr:uid="{2D509A23-B9FB-441D-9B1A-9DFD117EF100}">
      <formula1>"○"</formula1>
    </dataValidation>
    <dataValidation imeMode="hiragana" allowBlank="1" showInputMessage="1" showErrorMessage="1" sqref="K17:L19 C4 C7 D17:G21 K34:L83 D34:G83" xr:uid="{25682AE0-4554-4985-BD2F-0AC05F20E471}"/>
    <dataValidation type="whole" imeMode="halfAlpha" allowBlank="1" showInputMessage="1" showErrorMessage="1" sqref="H17:H19" xr:uid="{C7477E25-FCE0-4C47-861F-D26AC0960522}">
      <formula1>1920</formula1>
      <formula2>2026</formula2>
    </dataValidation>
    <dataValidation type="whole" imeMode="halfAlpha" allowBlank="1" showInputMessage="1" showErrorMessage="1" sqref="I17:I19 I34:I83" xr:uid="{9FF715B2-7AF2-4791-8749-2B17551AEBE3}">
      <formula1>1</formula1>
      <formula2>12</formula2>
    </dataValidation>
    <dataValidation type="whole" imeMode="halfAlpha" allowBlank="1" showInputMessage="1" showErrorMessage="1" sqref="J17:J19 J34:J83" xr:uid="{D6B60580-BE30-4446-B5EF-54C11FFF6E4B}">
      <formula1>1</formula1>
      <formula2>31</formula2>
    </dataValidation>
    <dataValidation type="whole" imeMode="halfAlpha" allowBlank="1" showInputMessage="1" showErrorMessage="1" sqref="C35:C83" xr:uid="{60024A45-E11B-4CE7-9E2D-EB151CC4DAB2}">
      <formula1>1</formula1>
      <formula2>99</formula2>
    </dataValidation>
    <dataValidation imeMode="halfAlpha" allowBlank="1" showInputMessage="1" showErrorMessage="1" sqref="N17:N20 C10 C6 C12:C13" xr:uid="{94D79D59-F344-4EB4-8F34-D159E4471320}"/>
    <dataValidation imeMode="on" allowBlank="1" showInputMessage="1" showErrorMessage="1" sqref="C9 C5 C11" xr:uid="{F2C3FF66-3516-4191-BA26-4DCEB75A3144}"/>
    <dataValidation type="list" allowBlank="1" showInputMessage="1" showErrorMessage="1" sqref="C3:G3" xr:uid="{3B32E753-C352-4C9B-A9B8-AA89C1ADF083}">
      <formula1>$B$118:$B$142</formula1>
    </dataValidation>
    <dataValidation type="whole" operator="greaterThanOrEqual" allowBlank="1" showInputMessage="1" showErrorMessage="1" sqref="H83" xr:uid="{4E549273-12FF-4368-A749-E06DB6B67D94}">
      <formula1>2015</formula1>
    </dataValidation>
    <dataValidation type="whole" allowBlank="1" showInputMessage="1" showErrorMessage="1" sqref="H34:H82" xr:uid="{32C6A909-BE66-4DD9-A984-208F388ABA95}">
      <formula1>2008</formula1>
      <formula2>2011</formula2>
    </dataValidation>
  </dataValidations>
  <printOptions horizontalCentered="1"/>
  <pageMargins left="0.31496062992125984" right="0.31496062992125984" top="0.59055118110236227" bottom="0.19685039370078741" header="0.11811023622047245" footer="0.11811023622047245"/>
  <pageSetup paperSize="9" scale="50"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U147"/>
  <sheetViews>
    <sheetView zoomScale="90" zoomScaleNormal="90" zoomScaleSheetLayoutView="80" workbookViewId="0">
      <selection activeCell="C13" sqref="C13:G13"/>
    </sheetView>
  </sheetViews>
  <sheetFormatPr defaultColWidth="9" defaultRowHeight="13.5"/>
  <cols>
    <col min="1" max="1" width="12.625" style="2" customWidth="1"/>
    <col min="2" max="7" width="10.625" style="2" customWidth="1"/>
    <col min="8" max="10" width="7.625" style="2" customWidth="1"/>
    <col min="11" max="11" width="20.625" style="2" customWidth="1"/>
    <col min="12" max="12" width="30.625" style="2" customWidth="1"/>
    <col min="13" max="13" width="9" style="2"/>
    <col min="14" max="14" width="12.625" style="2" customWidth="1"/>
    <col min="15" max="15" width="1.625" style="2" customWidth="1"/>
    <col min="16" max="16" width="16.625" style="2" customWidth="1"/>
    <col min="17" max="18" width="20.625" style="2" customWidth="1"/>
    <col min="19" max="19" width="8.125" style="2" customWidth="1"/>
    <col min="20" max="20" width="10.625" style="2" customWidth="1"/>
    <col min="21" max="21" width="23.625" style="2" customWidth="1"/>
    <col min="22" max="22" width="15.625" style="2" customWidth="1"/>
    <col min="23" max="23" width="10.75" style="2" bestFit="1" customWidth="1"/>
    <col min="24" max="16384" width="9" style="2"/>
  </cols>
  <sheetData>
    <row r="1" spans="1:21" ht="18.75">
      <c r="A1" s="370">
        <v>2026</v>
      </c>
      <c r="C1" s="760" t="s">
        <v>407</v>
      </c>
      <c r="D1" s="760"/>
      <c r="E1" s="760"/>
      <c r="F1" s="760"/>
      <c r="G1" s="760"/>
      <c r="H1" s="760"/>
      <c r="I1" s="760"/>
      <c r="J1" s="760"/>
      <c r="N1" s="235" t="str">
        <f>①日ソ登録選手入力!N1</f>
        <v>ver.20260426</v>
      </c>
    </row>
    <row r="3" spans="1:21" ht="16.5">
      <c r="A3" s="206" t="s">
        <v>41</v>
      </c>
      <c r="B3" s="3"/>
      <c r="C3" s="207" t="s">
        <v>38</v>
      </c>
    </row>
    <row r="4" spans="1:21" ht="14.25" thickBot="1">
      <c r="C4" s="58" t="s">
        <v>145</v>
      </c>
      <c r="G4" s="4"/>
    </row>
    <row r="5" spans="1:21" ht="14.25" thickBot="1">
      <c r="Q5" s="95" t="s">
        <v>142</v>
      </c>
    </row>
    <row r="6" spans="1:21" ht="20.100000000000001" customHeight="1" thickBot="1">
      <c r="A6" s="773" t="s">
        <v>16</v>
      </c>
      <c r="B6" s="774"/>
      <c r="C6" s="761"/>
      <c r="D6" s="762"/>
      <c r="E6" s="762"/>
      <c r="F6" s="762"/>
      <c r="G6" s="762"/>
      <c r="H6" s="762"/>
      <c r="I6" s="762"/>
      <c r="J6" s="762"/>
      <c r="K6" s="762"/>
      <c r="L6" s="763"/>
      <c r="M6" s="2" t="s">
        <v>49</v>
      </c>
      <c r="Q6" s="96">
        <v>46113</v>
      </c>
    </row>
    <row r="7" spans="1:21" ht="12.95" customHeight="1" thickBot="1">
      <c r="A7" s="70"/>
      <c r="B7" s="70"/>
      <c r="C7" s="70"/>
      <c r="D7" s="70"/>
      <c r="E7" s="70"/>
      <c r="F7" s="70"/>
      <c r="G7" s="70"/>
      <c r="T7" s="93"/>
      <c r="U7" s="93"/>
    </row>
    <row r="8" spans="1:21" ht="20.100000000000001" customHeight="1">
      <c r="A8" s="775" t="s">
        <v>27</v>
      </c>
      <c r="B8" s="12" t="s">
        <v>22</v>
      </c>
      <c r="C8" s="776" t="s">
        <v>397</v>
      </c>
      <c r="D8" s="777"/>
      <c r="E8" s="777"/>
      <c r="F8" s="777"/>
      <c r="G8" s="778"/>
      <c r="H8" s="2" t="s">
        <v>49</v>
      </c>
    </row>
    <row r="9" spans="1:21" ht="20.100000000000001" customHeight="1">
      <c r="A9" s="721"/>
      <c r="B9" s="6" t="s">
        <v>28</v>
      </c>
      <c r="C9" s="757" t="s">
        <v>48</v>
      </c>
      <c r="D9" s="758"/>
      <c r="E9" s="758"/>
      <c r="F9" s="758"/>
      <c r="G9" s="759"/>
      <c r="H9" s="2" t="s">
        <v>49</v>
      </c>
      <c r="M9" s="2" t="s">
        <v>86</v>
      </c>
    </row>
    <row r="10" spans="1:21" ht="20.100000000000001" customHeight="1">
      <c r="A10" s="721"/>
      <c r="B10" s="6" t="s">
        <v>29</v>
      </c>
      <c r="C10" s="757" t="s">
        <v>240</v>
      </c>
      <c r="D10" s="758"/>
      <c r="E10" s="758"/>
      <c r="F10" s="758"/>
      <c r="G10" s="759"/>
      <c r="H10" s="2" t="s">
        <v>49</v>
      </c>
    </row>
    <row r="11" spans="1:21" ht="20.100000000000001" customHeight="1">
      <c r="A11" s="721" t="s">
        <v>30</v>
      </c>
      <c r="B11" s="6" t="s">
        <v>22</v>
      </c>
      <c r="C11" s="757" t="s">
        <v>364</v>
      </c>
      <c r="D11" s="758"/>
      <c r="E11" s="758"/>
      <c r="F11" s="758"/>
      <c r="G11" s="759"/>
      <c r="H11" s="2" t="s">
        <v>49</v>
      </c>
    </row>
    <row r="12" spans="1:21" ht="20.100000000000001" customHeight="1">
      <c r="A12" s="721"/>
      <c r="B12" s="6" t="s">
        <v>28</v>
      </c>
      <c r="C12" s="757" t="s">
        <v>357</v>
      </c>
      <c r="D12" s="758"/>
      <c r="E12" s="758"/>
      <c r="F12" s="758"/>
      <c r="G12" s="759"/>
      <c r="H12" s="2" t="s">
        <v>49</v>
      </c>
      <c r="M12" s="2" t="s">
        <v>86</v>
      </c>
    </row>
    <row r="13" spans="1:21" ht="20.100000000000001" customHeight="1" thickBot="1">
      <c r="A13" s="722"/>
      <c r="B13" s="9" t="s">
        <v>29</v>
      </c>
      <c r="C13" s="770" t="s">
        <v>241</v>
      </c>
      <c r="D13" s="771"/>
      <c r="E13" s="771"/>
      <c r="F13" s="771"/>
      <c r="G13" s="772"/>
      <c r="H13" s="2" t="s">
        <v>49</v>
      </c>
    </row>
    <row r="14" spans="1:21" ht="12" customHeight="1"/>
    <row r="15" spans="1:21" ht="12" customHeight="1" thickBot="1">
      <c r="H15" s="769"/>
      <c r="I15" s="769"/>
      <c r="J15" s="769"/>
      <c r="K15" s="769"/>
      <c r="L15" s="769"/>
    </row>
    <row r="16" spans="1:21" ht="27">
      <c r="A16" s="720" t="s">
        <v>31</v>
      </c>
      <c r="B16" s="94" t="s">
        <v>32</v>
      </c>
      <c r="C16" s="10" t="s">
        <v>33</v>
      </c>
      <c r="D16" s="208" t="s">
        <v>34</v>
      </c>
      <c r="E16" s="209" t="s">
        <v>35</v>
      </c>
      <c r="F16" s="210" t="s">
        <v>238</v>
      </c>
      <c r="G16" s="212" t="s">
        <v>104</v>
      </c>
      <c r="H16" s="766" t="s">
        <v>136</v>
      </c>
      <c r="I16" s="767"/>
      <c r="J16" s="768"/>
      <c r="K16" s="106" t="s">
        <v>144</v>
      </c>
      <c r="L16" s="367" t="s">
        <v>135</v>
      </c>
      <c r="M16" s="384"/>
      <c r="P16" s="764" t="s">
        <v>39</v>
      </c>
      <c r="Q16" s="765"/>
      <c r="R16" s="347" t="s">
        <v>136</v>
      </c>
      <c r="S16" s="352" t="s">
        <v>363</v>
      </c>
      <c r="T16" s="324" t="s">
        <v>55</v>
      </c>
    </row>
    <row r="17" spans="1:20" ht="14.25" thickBot="1">
      <c r="A17" s="775"/>
      <c r="B17" s="11"/>
      <c r="C17" s="12"/>
      <c r="D17" s="160"/>
      <c r="E17" s="161"/>
      <c r="F17" s="211"/>
      <c r="G17" s="213"/>
      <c r="H17" s="214" t="s">
        <v>137</v>
      </c>
      <c r="I17" s="90" t="s">
        <v>138</v>
      </c>
      <c r="J17" s="91" t="s">
        <v>139</v>
      </c>
      <c r="K17" s="89"/>
      <c r="L17" s="357" t="s">
        <v>401</v>
      </c>
      <c r="M17" s="384"/>
      <c r="P17" s="77" t="s">
        <v>40</v>
      </c>
      <c r="Q17" s="98" t="s">
        <v>107</v>
      </c>
      <c r="R17" s="348"/>
      <c r="S17" s="353"/>
      <c r="T17" s="372"/>
    </row>
    <row r="18" spans="1:20" ht="20.100000000000001" customHeight="1" thickBot="1">
      <c r="A18" s="721"/>
      <c r="B18" s="6">
        <v>1</v>
      </c>
      <c r="C18" s="217">
        <v>10</v>
      </c>
      <c r="D18" s="236" t="str">
        <f>①日ソ登録選手入力!D34&amp;""</f>
        <v/>
      </c>
      <c r="E18" s="237" t="str">
        <f>①日ソ登録選手入力!E34&amp;""</f>
        <v/>
      </c>
      <c r="F18" s="236" t="str">
        <f>①日ソ登録選手入力!F34&amp;""</f>
        <v/>
      </c>
      <c r="G18" s="238" t="str">
        <f>①日ソ登録選手入力!G34&amp;""</f>
        <v/>
      </c>
      <c r="H18" s="236" t="str">
        <f>①日ソ登録選手入力!H34&amp;""</f>
        <v/>
      </c>
      <c r="I18" s="239" t="str">
        <f>①日ソ登録選手入力!I34&amp;""</f>
        <v/>
      </c>
      <c r="J18" s="240" t="str">
        <f>①日ソ登録選手入力!J34&amp;""</f>
        <v/>
      </c>
      <c r="K18" s="241" t="str">
        <f>①日ソ登録選手入力!K34&amp;""</f>
        <v/>
      </c>
      <c r="L18" s="358" t="str">
        <f>①日ソ登録選手入力!L34&amp;""</f>
        <v/>
      </c>
      <c r="M18" s="66"/>
      <c r="P18" s="338" t="str">
        <f>D18&amp;" "&amp;E18</f>
        <v xml:space="preserve"> </v>
      </c>
      <c r="Q18" s="97" t="str">
        <f>F18&amp;" "&amp;G18</f>
        <v xml:space="preserve"> </v>
      </c>
      <c r="R18" s="349" t="str">
        <f>H18&amp;"/"&amp;I18&amp;"/"&amp;J18</f>
        <v>//</v>
      </c>
      <c r="S18" s="354" t="e">
        <f t="shared" ref="S18:S42" si="0">VLOOKUP(T18,学年,2,1)</f>
        <v>#VALUE!</v>
      </c>
      <c r="T18" s="324" t="e">
        <f>DATEDIF(R18,DATE($A$1,4,1),"y")</f>
        <v>#VALUE!</v>
      </c>
    </row>
    <row r="19" spans="1:20" ht="20.100000000000001" customHeight="1" thickTop="1">
      <c r="A19" s="721"/>
      <c r="B19" s="216">
        <v>2</v>
      </c>
      <c r="C19" s="333">
        <v>1</v>
      </c>
      <c r="D19" s="334" t="s">
        <v>243</v>
      </c>
      <c r="E19" s="335" t="s">
        <v>244</v>
      </c>
      <c r="F19" s="334" t="s">
        <v>245</v>
      </c>
      <c r="G19" s="335" t="s">
        <v>246</v>
      </c>
      <c r="H19" s="334">
        <v>2010</v>
      </c>
      <c r="I19" s="336">
        <v>5</v>
      </c>
      <c r="J19" s="335">
        <v>2</v>
      </c>
      <c r="K19" s="218" t="s">
        <v>373</v>
      </c>
      <c r="L19" s="359" t="s">
        <v>247</v>
      </c>
      <c r="M19" s="66"/>
      <c r="P19" s="338" t="str">
        <f t="shared" ref="P19:P42" si="1">D19&amp;" "&amp;E19</f>
        <v>秋本 才加</v>
      </c>
      <c r="Q19" s="97" t="str">
        <f t="shared" ref="Q19:Q42" si="2">F19&amp;" "&amp;G19</f>
        <v>あきもと さやか</v>
      </c>
      <c r="R19" s="350" t="str">
        <f>H19&amp;"/"&amp;I19&amp;"/"&amp;J19</f>
        <v>2010/5/2</v>
      </c>
      <c r="S19" s="355">
        <f t="shared" si="0"/>
        <v>1</v>
      </c>
      <c r="T19" s="324">
        <f t="shared" ref="T19:T42" si="3">DATEDIF(R19,DATE($A$1,4,1),"y")</f>
        <v>15</v>
      </c>
    </row>
    <row r="20" spans="1:20" ht="20.100000000000001" customHeight="1">
      <c r="A20" s="721"/>
      <c r="B20" s="216">
        <v>3</v>
      </c>
      <c r="C20" s="219">
        <v>2</v>
      </c>
      <c r="D20" s="68" t="s">
        <v>248</v>
      </c>
      <c r="E20" s="69" t="s">
        <v>249</v>
      </c>
      <c r="F20" s="68" t="s">
        <v>250</v>
      </c>
      <c r="G20" s="74" t="s">
        <v>251</v>
      </c>
      <c r="H20" s="215">
        <v>2010</v>
      </c>
      <c r="I20" s="202">
        <v>6</v>
      </c>
      <c r="J20" s="203">
        <v>2</v>
      </c>
      <c r="K20" s="204" t="s">
        <v>374</v>
      </c>
      <c r="L20" s="233" t="s">
        <v>252</v>
      </c>
      <c r="M20" s="66"/>
      <c r="P20" s="338" t="str">
        <f t="shared" si="1"/>
        <v>川崎 望</v>
      </c>
      <c r="Q20" s="97" t="str">
        <f t="shared" si="2"/>
        <v>かわさき のぞみ</v>
      </c>
      <c r="R20" s="350" t="str">
        <f t="shared" ref="R20:R42" si="4">H20&amp;"/"&amp;I20&amp;"/"&amp;J20</f>
        <v>2010/6/2</v>
      </c>
      <c r="S20" s="355">
        <f t="shared" si="0"/>
        <v>1</v>
      </c>
      <c r="T20" s="324">
        <f t="shared" si="3"/>
        <v>15</v>
      </c>
    </row>
    <row r="21" spans="1:20" ht="20.100000000000001" customHeight="1">
      <c r="A21" s="721"/>
      <c r="B21" s="216">
        <v>4</v>
      </c>
      <c r="C21" s="219">
        <v>3</v>
      </c>
      <c r="D21" s="68" t="s">
        <v>253</v>
      </c>
      <c r="E21" s="69" t="s">
        <v>254</v>
      </c>
      <c r="F21" s="68" t="s">
        <v>255</v>
      </c>
      <c r="G21" s="74" t="s">
        <v>256</v>
      </c>
      <c r="H21" s="215">
        <v>2010</v>
      </c>
      <c r="I21" s="202">
        <v>7</v>
      </c>
      <c r="J21" s="203">
        <v>3</v>
      </c>
      <c r="K21" s="204" t="s">
        <v>375</v>
      </c>
      <c r="L21" s="233" t="s">
        <v>257</v>
      </c>
      <c r="M21" s="66"/>
      <c r="P21" s="338" t="str">
        <f t="shared" si="1"/>
        <v>生駒 理奈</v>
      </c>
      <c r="Q21" s="97" t="str">
        <f t="shared" si="2"/>
        <v>いこま りな</v>
      </c>
      <c r="R21" s="350" t="str">
        <f t="shared" si="4"/>
        <v>2010/7/3</v>
      </c>
      <c r="S21" s="355">
        <f t="shared" si="0"/>
        <v>1</v>
      </c>
      <c r="T21" s="324">
        <f t="shared" si="3"/>
        <v>15</v>
      </c>
    </row>
    <row r="22" spans="1:20" ht="20.100000000000001" customHeight="1">
      <c r="A22" s="721"/>
      <c r="B22" s="216">
        <v>5</v>
      </c>
      <c r="C22" s="219">
        <v>4</v>
      </c>
      <c r="D22" s="68" t="s">
        <v>258</v>
      </c>
      <c r="E22" s="69" t="s">
        <v>259</v>
      </c>
      <c r="F22" s="68" t="s">
        <v>260</v>
      </c>
      <c r="G22" s="74" t="s">
        <v>261</v>
      </c>
      <c r="H22" s="215">
        <v>2010</v>
      </c>
      <c r="I22" s="202">
        <v>8</v>
      </c>
      <c r="J22" s="203">
        <v>4</v>
      </c>
      <c r="K22" s="204" t="s">
        <v>376</v>
      </c>
      <c r="L22" s="233" t="s">
        <v>262</v>
      </c>
      <c r="M22" s="66"/>
      <c r="P22" s="338" t="str">
        <f t="shared" si="1"/>
        <v>北原 里恵</v>
      </c>
      <c r="Q22" s="97" t="str">
        <f t="shared" si="2"/>
        <v>きたはら りえ</v>
      </c>
      <c r="R22" s="350" t="str">
        <f t="shared" si="4"/>
        <v>2010/8/4</v>
      </c>
      <c r="S22" s="355">
        <f t="shared" si="0"/>
        <v>1</v>
      </c>
      <c r="T22" s="324">
        <f t="shared" si="3"/>
        <v>15</v>
      </c>
    </row>
    <row r="23" spans="1:20" ht="20.100000000000001" customHeight="1">
      <c r="A23" s="721"/>
      <c r="B23" s="216">
        <v>6</v>
      </c>
      <c r="C23" s="219">
        <v>5</v>
      </c>
      <c r="D23" s="68" t="s">
        <v>263</v>
      </c>
      <c r="E23" s="69" t="s">
        <v>264</v>
      </c>
      <c r="F23" s="68" t="s">
        <v>265</v>
      </c>
      <c r="G23" s="74" t="s">
        <v>266</v>
      </c>
      <c r="H23" s="215">
        <v>2010</v>
      </c>
      <c r="I23" s="202">
        <v>9</v>
      </c>
      <c r="J23" s="203">
        <v>5</v>
      </c>
      <c r="K23" s="204" t="s">
        <v>377</v>
      </c>
      <c r="L23" s="233" t="s">
        <v>267</v>
      </c>
      <c r="M23" s="66"/>
      <c r="P23" s="338" t="str">
        <f t="shared" si="1"/>
        <v>松井 樹理奈</v>
      </c>
      <c r="Q23" s="97" t="str">
        <f t="shared" si="2"/>
        <v>まつい じゅりな</v>
      </c>
      <c r="R23" s="350" t="str">
        <f t="shared" si="4"/>
        <v>2010/9/5</v>
      </c>
      <c r="S23" s="355">
        <f t="shared" si="0"/>
        <v>1</v>
      </c>
      <c r="T23" s="324">
        <f t="shared" si="3"/>
        <v>15</v>
      </c>
    </row>
    <row r="24" spans="1:20" ht="20.100000000000001" customHeight="1">
      <c r="A24" s="721"/>
      <c r="B24" s="216">
        <v>7</v>
      </c>
      <c r="C24" s="219">
        <v>6</v>
      </c>
      <c r="D24" s="68" t="s">
        <v>268</v>
      </c>
      <c r="E24" s="69" t="s">
        <v>269</v>
      </c>
      <c r="F24" s="68" t="s">
        <v>270</v>
      </c>
      <c r="G24" s="74" t="s">
        <v>246</v>
      </c>
      <c r="H24" s="215">
        <v>2010</v>
      </c>
      <c r="I24" s="202">
        <v>10</v>
      </c>
      <c r="J24" s="203">
        <v>6</v>
      </c>
      <c r="K24" s="204" t="s">
        <v>378</v>
      </c>
      <c r="L24" s="233" t="s">
        <v>271</v>
      </c>
      <c r="M24" s="66"/>
      <c r="P24" s="338" t="str">
        <f t="shared" si="1"/>
        <v>山本 沙也加</v>
      </c>
      <c r="Q24" s="97" t="str">
        <f t="shared" si="2"/>
        <v>やまもと さやか</v>
      </c>
      <c r="R24" s="350" t="str">
        <f t="shared" si="4"/>
        <v>2010/10/6</v>
      </c>
      <c r="S24" s="355">
        <f t="shared" si="0"/>
        <v>1</v>
      </c>
      <c r="T24" s="324">
        <f t="shared" si="3"/>
        <v>15</v>
      </c>
    </row>
    <row r="25" spans="1:20" ht="20.100000000000001" customHeight="1">
      <c r="A25" s="721"/>
      <c r="B25" s="216">
        <v>8</v>
      </c>
      <c r="C25" s="219">
        <v>7</v>
      </c>
      <c r="D25" s="68" t="s">
        <v>272</v>
      </c>
      <c r="E25" s="69" t="s">
        <v>273</v>
      </c>
      <c r="F25" s="68" t="s">
        <v>274</v>
      </c>
      <c r="G25" s="74" t="s">
        <v>275</v>
      </c>
      <c r="H25" s="215">
        <v>2010</v>
      </c>
      <c r="I25" s="202">
        <v>11</v>
      </c>
      <c r="J25" s="203">
        <v>7</v>
      </c>
      <c r="K25" s="204" t="s">
        <v>379</v>
      </c>
      <c r="L25" s="233" t="s">
        <v>276</v>
      </c>
      <c r="M25" s="66"/>
      <c r="P25" s="338" t="str">
        <f t="shared" si="1"/>
        <v>渡部 美優紀</v>
      </c>
      <c r="Q25" s="97" t="str">
        <f t="shared" si="2"/>
        <v>わななべ みゆき</v>
      </c>
      <c r="R25" s="350" t="str">
        <f t="shared" si="4"/>
        <v>2010/11/7</v>
      </c>
      <c r="S25" s="355">
        <f t="shared" si="0"/>
        <v>1</v>
      </c>
      <c r="T25" s="324">
        <f t="shared" si="3"/>
        <v>15</v>
      </c>
    </row>
    <row r="26" spans="1:20" ht="20.100000000000001" customHeight="1">
      <c r="A26" s="721"/>
      <c r="B26" s="216">
        <v>9</v>
      </c>
      <c r="C26" s="219">
        <v>8</v>
      </c>
      <c r="D26" s="68" t="s">
        <v>277</v>
      </c>
      <c r="E26" s="69" t="s">
        <v>278</v>
      </c>
      <c r="F26" s="68" t="s">
        <v>279</v>
      </c>
      <c r="G26" s="74" t="s">
        <v>280</v>
      </c>
      <c r="H26" s="215">
        <v>2010</v>
      </c>
      <c r="I26" s="202">
        <v>12</v>
      </c>
      <c r="J26" s="203">
        <v>8</v>
      </c>
      <c r="K26" s="204" t="s">
        <v>380</v>
      </c>
      <c r="L26" s="233" t="s">
        <v>281</v>
      </c>
      <c r="M26" s="66"/>
      <c r="P26" s="338" t="str">
        <f t="shared" si="1"/>
        <v>島崎 遥</v>
      </c>
      <c r="Q26" s="97" t="str">
        <f t="shared" si="2"/>
        <v>しまざき はるか</v>
      </c>
      <c r="R26" s="350" t="str">
        <f t="shared" si="4"/>
        <v>2010/12/8</v>
      </c>
      <c r="S26" s="355">
        <f t="shared" si="0"/>
        <v>1</v>
      </c>
      <c r="T26" s="324">
        <f t="shared" si="3"/>
        <v>15</v>
      </c>
    </row>
    <row r="27" spans="1:20" ht="20.100000000000001" customHeight="1">
      <c r="A27" s="721"/>
      <c r="B27" s="216">
        <v>10</v>
      </c>
      <c r="C27" s="219">
        <v>9</v>
      </c>
      <c r="D27" s="68" t="s">
        <v>282</v>
      </c>
      <c r="E27" s="69" t="s">
        <v>283</v>
      </c>
      <c r="F27" s="68" t="s">
        <v>284</v>
      </c>
      <c r="G27" s="74" t="s">
        <v>256</v>
      </c>
      <c r="H27" s="215">
        <v>2011</v>
      </c>
      <c r="I27" s="202">
        <v>1</v>
      </c>
      <c r="J27" s="203">
        <v>9</v>
      </c>
      <c r="K27" s="204" t="s">
        <v>381</v>
      </c>
      <c r="L27" s="233" t="s">
        <v>285</v>
      </c>
      <c r="M27" s="66"/>
      <c r="P27" s="338" t="str">
        <f t="shared" si="1"/>
        <v>川栄 李菜</v>
      </c>
      <c r="Q27" s="97" t="str">
        <f t="shared" si="2"/>
        <v>かわえい りな</v>
      </c>
      <c r="R27" s="350" t="str">
        <f t="shared" si="4"/>
        <v>2011/1/9</v>
      </c>
      <c r="S27" s="355">
        <f t="shared" si="0"/>
        <v>1</v>
      </c>
      <c r="T27" s="324">
        <f t="shared" si="3"/>
        <v>15</v>
      </c>
    </row>
    <row r="28" spans="1:20" ht="20.100000000000001" customHeight="1">
      <c r="A28" s="721"/>
      <c r="B28" s="216">
        <v>11</v>
      </c>
      <c r="C28" s="219">
        <v>11</v>
      </c>
      <c r="D28" s="68" t="s">
        <v>286</v>
      </c>
      <c r="E28" s="69" t="s">
        <v>287</v>
      </c>
      <c r="F28" s="68" t="s">
        <v>288</v>
      </c>
      <c r="G28" s="74" t="s">
        <v>287</v>
      </c>
      <c r="H28" s="215">
        <v>2011</v>
      </c>
      <c r="I28" s="202">
        <v>2</v>
      </c>
      <c r="J28" s="203">
        <v>11</v>
      </c>
      <c r="K28" s="204" t="s">
        <v>382</v>
      </c>
      <c r="L28" s="233" t="s">
        <v>289</v>
      </c>
      <c r="M28" s="66"/>
      <c r="P28" s="338" t="str">
        <f t="shared" si="1"/>
        <v>宮脇 さくら</v>
      </c>
      <c r="Q28" s="97" t="str">
        <f t="shared" si="2"/>
        <v>みやわき さくら</v>
      </c>
      <c r="R28" s="350" t="str">
        <f t="shared" si="4"/>
        <v>2011/2/11</v>
      </c>
      <c r="S28" s="355">
        <f t="shared" si="0"/>
        <v>1</v>
      </c>
      <c r="T28" s="324">
        <f t="shared" si="3"/>
        <v>15</v>
      </c>
    </row>
    <row r="29" spans="1:20" ht="20.100000000000001" customHeight="1">
      <c r="A29" s="721"/>
      <c r="B29" s="216">
        <v>12</v>
      </c>
      <c r="C29" s="219">
        <v>12</v>
      </c>
      <c r="D29" s="68" t="s">
        <v>290</v>
      </c>
      <c r="E29" s="69" t="s">
        <v>291</v>
      </c>
      <c r="F29" s="68" t="s">
        <v>292</v>
      </c>
      <c r="G29" s="74" t="s">
        <v>293</v>
      </c>
      <c r="H29" s="215">
        <v>2011</v>
      </c>
      <c r="I29" s="202">
        <v>3</v>
      </c>
      <c r="J29" s="203">
        <v>12</v>
      </c>
      <c r="K29" s="204" t="s">
        <v>383</v>
      </c>
      <c r="L29" s="233" t="s">
        <v>294</v>
      </c>
      <c r="M29" s="66"/>
      <c r="P29" s="338" t="str">
        <f t="shared" si="1"/>
        <v>横山 由依</v>
      </c>
      <c r="Q29" s="97" t="str">
        <f t="shared" si="2"/>
        <v>よこやま ゆい</v>
      </c>
      <c r="R29" s="350" t="str">
        <f t="shared" si="4"/>
        <v>2011/3/12</v>
      </c>
      <c r="S29" s="355">
        <f t="shared" si="0"/>
        <v>1</v>
      </c>
      <c r="T29" s="324">
        <f t="shared" si="3"/>
        <v>15</v>
      </c>
    </row>
    <row r="30" spans="1:20" ht="20.100000000000001" customHeight="1">
      <c r="A30" s="721"/>
      <c r="B30" s="216">
        <v>13</v>
      </c>
      <c r="C30" s="219">
        <v>13</v>
      </c>
      <c r="D30" s="68" t="s">
        <v>295</v>
      </c>
      <c r="E30" s="69" t="s">
        <v>296</v>
      </c>
      <c r="F30" s="68" t="s">
        <v>297</v>
      </c>
      <c r="G30" s="74" t="s">
        <v>298</v>
      </c>
      <c r="H30" s="215">
        <v>2011</v>
      </c>
      <c r="I30" s="202">
        <v>4</v>
      </c>
      <c r="J30" s="203">
        <v>13</v>
      </c>
      <c r="K30" s="204" t="s">
        <v>384</v>
      </c>
      <c r="L30" s="233" t="s">
        <v>299</v>
      </c>
      <c r="M30" s="66"/>
      <c r="P30" s="338" t="str">
        <f t="shared" si="1"/>
        <v>宮澤 冴</v>
      </c>
      <c r="Q30" s="97" t="str">
        <f t="shared" si="2"/>
        <v>みやざわ さえ</v>
      </c>
      <c r="R30" s="350" t="str">
        <f t="shared" si="4"/>
        <v>2011/4/13</v>
      </c>
      <c r="S30" s="355" t="e">
        <f t="shared" si="0"/>
        <v>#N/A</v>
      </c>
      <c r="T30" s="324">
        <f t="shared" si="3"/>
        <v>14</v>
      </c>
    </row>
    <row r="31" spans="1:20" ht="20.100000000000001" customHeight="1">
      <c r="A31" s="721"/>
      <c r="B31" s="216">
        <v>14</v>
      </c>
      <c r="C31" s="219">
        <v>14</v>
      </c>
      <c r="D31" s="68" t="s">
        <v>300</v>
      </c>
      <c r="E31" s="69" t="s">
        <v>301</v>
      </c>
      <c r="F31" s="68" t="s">
        <v>302</v>
      </c>
      <c r="G31" s="74" t="s">
        <v>303</v>
      </c>
      <c r="H31" s="215">
        <v>2011</v>
      </c>
      <c r="I31" s="202">
        <v>5</v>
      </c>
      <c r="J31" s="203">
        <v>14</v>
      </c>
      <c r="K31" s="204" t="s">
        <v>385</v>
      </c>
      <c r="L31" s="233" t="s">
        <v>304</v>
      </c>
      <c r="M31" s="66"/>
      <c r="P31" s="338" t="str">
        <f t="shared" si="1"/>
        <v>渋谷 渚</v>
      </c>
      <c r="Q31" s="97" t="str">
        <f t="shared" si="2"/>
        <v>しぶや なぎさ</v>
      </c>
      <c r="R31" s="350" t="str">
        <f t="shared" si="4"/>
        <v>2011/5/14</v>
      </c>
      <c r="S31" s="355" t="e">
        <f t="shared" si="0"/>
        <v>#N/A</v>
      </c>
      <c r="T31" s="324">
        <f t="shared" si="3"/>
        <v>14</v>
      </c>
    </row>
    <row r="32" spans="1:20" ht="20.100000000000001" customHeight="1">
      <c r="A32" s="721"/>
      <c r="B32" s="216">
        <v>15</v>
      </c>
      <c r="C32" s="219">
        <v>15</v>
      </c>
      <c r="D32" s="68" t="s">
        <v>305</v>
      </c>
      <c r="E32" s="69" t="s">
        <v>306</v>
      </c>
      <c r="F32" s="68" t="s">
        <v>307</v>
      </c>
      <c r="G32" s="74" t="s">
        <v>306</v>
      </c>
      <c r="H32" s="215">
        <v>2011</v>
      </c>
      <c r="I32" s="202">
        <v>6</v>
      </c>
      <c r="J32" s="203">
        <v>15</v>
      </c>
      <c r="K32" s="204" t="s">
        <v>386</v>
      </c>
      <c r="L32" s="233" t="s">
        <v>308</v>
      </c>
      <c r="M32" s="66"/>
      <c r="P32" s="338" t="str">
        <f t="shared" si="1"/>
        <v>峯岸 みなみ</v>
      </c>
      <c r="Q32" s="97" t="str">
        <f t="shared" si="2"/>
        <v>みねぎし みなみ</v>
      </c>
      <c r="R32" s="350" t="str">
        <f t="shared" si="4"/>
        <v>2011/6/15</v>
      </c>
      <c r="S32" s="355" t="e">
        <f t="shared" si="0"/>
        <v>#N/A</v>
      </c>
      <c r="T32" s="324">
        <f t="shared" si="3"/>
        <v>14</v>
      </c>
    </row>
    <row r="33" spans="1:20" ht="20.100000000000001" customHeight="1">
      <c r="A33" s="721"/>
      <c r="B33" s="216">
        <v>16</v>
      </c>
      <c r="C33" s="219">
        <v>16</v>
      </c>
      <c r="D33" s="68" t="s">
        <v>309</v>
      </c>
      <c r="E33" s="69" t="s">
        <v>310</v>
      </c>
      <c r="F33" s="68" t="s">
        <v>239</v>
      </c>
      <c r="G33" s="74" t="s">
        <v>311</v>
      </c>
      <c r="H33" s="215">
        <v>2011</v>
      </c>
      <c r="I33" s="202">
        <v>7</v>
      </c>
      <c r="J33" s="203">
        <v>16</v>
      </c>
      <c r="K33" s="204" t="s">
        <v>387</v>
      </c>
      <c r="L33" s="233" t="s">
        <v>312</v>
      </c>
      <c r="M33" s="66"/>
      <c r="P33" s="338" t="str">
        <f t="shared" si="1"/>
        <v>山田 奈々</v>
      </c>
      <c r="Q33" s="97" t="str">
        <f t="shared" si="2"/>
        <v>やまだ なな</v>
      </c>
      <c r="R33" s="350" t="str">
        <f t="shared" si="4"/>
        <v>2011/7/16</v>
      </c>
      <c r="S33" s="355" t="e">
        <f t="shared" si="0"/>
        <v>#N/A</v>
      </c>
      <c r="T33" s="324">
        <f t="shared" si="3"/>
        <v>14</v>
      </c>
    </row>
    <row r="34" spans="1:20" ht="20.100000000000001" customHeight="1">
      <c r="A34" s="721"/>
      <c r="B34" s="216">
        <v>17</v>
      </c>
      <c r="C34" s="219">
        <v>17</v>
      </c>
      <c r="D34" s="68" t="s">
        <v>313</v>
      </c>
      <c r="E34" s="69" t="s">
        <v>314</v>
      </c>
      <c r="F34" s="68" t="s">
        <v>315</v>
      </c>
      <c r="G34" s="74" t="s">
        <v>316</v>
      </c>
      <c r="H34" s="215">
        <v>2011</v>
      </c>
      <c r="I34" s="202">
        <v>8</v>
      </c>
      <c r="J34" s="203">
        <v>17</v>
      </c>
      <c r="K34" s="204" t="s">
        <v>388</v>
      </c>
      <c r="L34" s="233" t="s">
        <v>317</v>
      </c>
      <c r="M34" s="66"/>
      <c r="P34" s="338" t="str">
        <f t="shared" si="1"/>
        <v>野呂 加代</v>
      </c>
      <c r="Q34" s="97" t="str">
        <f t="shared" si="2"/>
        <v>のろ かよ</v>
      </c>
      <c r="R34" s="350" t="str">
        <f t="shared" si="4"/>
        <v>2011/8/17</v>
      </c>
      <c r="S34" s="355" t="e">
        <f t="shared" si="0"/>
        <v>#N/A</v>
      </c>
      <c r="T34" s="324">
        <f t="shared" si="3"/>
        <v>14</v>
      </c>
    </row>
    <row r="35" spans="1:20" ht="20.100000000000001" customHeight="1">
      <c r="A35" s="721"/>
      <c r="B35" s="216">
        <v>18</v>
      </c>
      <c r="C35" s="219">
        <v>18</v>
      </c>
      <c r="D35" s="68" t="s">
        <v>318</v>
      </c>
      <c r="E35" s="69" t="s">
        <v>310</v>
      </c>
      <c r="F35" s="68" t="s">
        <v>319</v>
      </c>
      <c r="G35" s="74" t="s">
        <v>311</v>
      </c>
      <c r="H35" s="215">
        <v>2011</v>
      </c>
      <c r="I35" s="202">
        <v>9</v>
      </c>
      <c r="J35" s="203">
        <v>18</v>
      </c>
      <c r="K35" s="204" t="s">
        <v>389</v>
      </c>
      <c r="L35" s="233" t="s">
        <v>320</v>
      </c>
      <c r="M35" s="66"/>
      <c r="P35" s="338" t="str">
        <f t="shared" si="1"/>
        <v>岡田 奈々</v>
      </c>
      <c r="Q35" s="97" t="str">
        <f t="shared" si="2"/>
        <v>おかだ なな</v>
      </c>
      <c r="R35" s="350" t="str">
        <f t="shared" si="4"/>
        <v>2011/9/18</v>
      </c>
      <c r="S35" s="355" t="e">
        <f t="shared" si="0"/>
        <v>#N/A</v>
      </c>
      <c r="T35" s="324">
        <f t="shared" si="3"/>
        <v>14</v>
      </c>
    </row>
    <row r="36" spans="1:20" ht="20.100000000000001" customHeight="1">
      <c r="A36" s="721"/>
      <c r="B36" s="216">
        <v>19</v>
      </c>
      <c r="C36" s="219">
        <v>19</v>
      </c>
      <c r="D36" s="68" t="s">
        <v>321</v>
      </c>
      <c r="E36" s="69" t="s">
        <v>322</v>
      </c>
      <c r="F36" s="68" t="s">
        <v>323</v>
      </c>
      <c r="G36" s="74" t="s">
        <v>324</v>
      </c>
      <c r="H36" s="215">
        <v>2011</v>
      </c>
      <c r="I36" s="202">
        <v>10</v>
      </c>
      <c r="J36" s="203">
        <v>19</v>
      </c>
      <c r="K36" s="204" t="s">
        <v>390</v>
      </c>
      <c r="L36" s="233" t="s">
        <v>325</v>
      </c>
      <c r="M36" s="66"/>
      <c r="P36" s="338" t="str">
        <f t="shared" si="1"/>
        <v>高橋 朱里</v>
      </c>
      <c r="Q36" s="97" t="str">
        <f t="shared" si="2"/>
        <v>たかはし じゅり</v>
      </c>
      <c r="R36" s="350" t="str">
        <f t="shared" si="4"/>
        <v>2011/10/19</v>
      </c>
      <c r="S36" s="355" t="e">
        <f t="shared" si="0"/>
        <v>#N/A</v>
      </c>
      <c r="T36" s="324">
        <f t="shared" si="3"/>
        <v>14</v>
      </c>
    </row>
    <row r="37" spans="1:20" ht="20.100000000000001" customHeight="1">
      <c r="A37" s="721"/>
      <c r="B37" s="216">
        <v>20</v>
      </c>
      <c r="C37" s="219">
        <v>20</v>
      </c>
      <c r="D37" s="68" t="s">
        <v>326</v>
      </c>
      <c r="E37" s="69" t="s">
        <v>327</v>
      </c>
      <c r="F37" s="68" t="s">
        <v>328</v>
      </c>
      <c r="G37" s="74" t="s">
        <v>329</v>
      </c>
      <c r="H37" s="215">
        <v>2011</v>
      </c>
      <c r="I37" s="202">
        <v>11</v>
      </c>
      <c r="J37" s="203">
        <v>20</v>
      </c>
      <c r="K37" s="204" t="s">
        <v>391</v>
      </c>
      <c r="L37" s="233" t="s">
        <v>330</v>
      </c>
      <c r="M37" s="66"/>
      <c r="P37" s="338" t="str">
        <f t="shared" si="1"/>
        <v>加藤 玲奈</v>
      </c>
      <c r="Q37" s="97" t="str">
        <f t="shared" si="2"/>
        <v>かとう れな</v>
      </c>
      <c r="R37" s="350" t="str">
        <f t="shared" si="4"/>
        <v>2011/11/20</v>
      </c>
      <c r="S37" s="355" t="e">
        <f t="shared" si="0"/>
        <v>#N/A</v>
      </c>
      <c r="T37" s="324">
        <f t="shared" si="3"/>
        <v>14</v>
      </c>
    </row>
    <row r="38" spans="1:20" ht="20.100000000000001" customHeight="1">
      <c r="A38" s="721"/>
      <c r="B38" s="216">
        <v>21</v>
      </c>
      <c r="C38" s="219">
        <v>21</v>
      </c>
      <c r="D38" s="68" t="s">
        <v>331</v>
      </c>
      <c r="E38" s="69" t="s">
        <v>332</v>
      </c>
      <c r="F38" s="68" t="s">
        <v>333</v>
      </c>
      <c r="G38" s="74" t="s">
        <v>334</v>
      </c>
      <c r="H38" s="215">
        <v>2011</v>
      </c>
      <c r="I38" s="202">
        <v>12</v>
      </c>
      <c r="J38" s="203">
        <v>21</v>
      </c>
      <c r="K38" s="204" t="s">
        <v>392</v>
      </c>
      <c r="L38" s="233" t="s">
        <v>335</v>
      </c>
      <c r="M38" s="66"/>
      <c r="P38" s="338" t="str">
        <f t="shared" si="1"/>
        <v>太田 奈緒</v>
      </c>
      <c r="Q38" s="97" t="str">
        <f t="shared" si="2"/>
        <v>おおた なお</v>
      </c>
      <c r="R38" s="350" t="str">
        <f t="shared" si="4"/>
        <v>2011/12/21</v>
      </c>
      <c r="S38" s="355" t="e">
        <f t="shared" si="0"/>
        <v>#N/A</v>
      </c>
      <c r="T38" s="324">
        <f t="shared" si="3"/>
        <v>14</v>
      </c>
    </row>
    <row r="39" spans="1:20" ht="20.100000000000001" customHeight="1">
      <c r="A39" s="721"/>
      <c r="B39" s="216">
        <v>22</v>
      </c>
      <c r="C39" s="219">
        <v>22</v>
      </c>
      <c r="D39" s="68" t="s">
        <v>336</v>
      </c>
      <c r="E39" s="69" t="s">
        <v>337</v>
      </c>
      <c r="F39" s="68" t="s">
        <v>242</v>
      </c>
      <c r="G39" s="74" t="s">
        <v>338</v>
      </c>
      <c r="H39" s="215">
        <v>2012</v>
      </c>
      <c r="I39" s="202">
        <v>1</v>
      </c>
      <c r="J39" s="203">
        <v>22</v>
      </c>
      <c r="K39" s="204" t="s">
        <v>393</v>
      </c>
      <c r="L39" s="233" t="s">
        <v>339</v>
      </c>
      <c r="M39" s="66"/>
      <c r="P39" s="338" t="str">
        <f t="shared" si="1"/>
        <v>小嶋 真子</v>
      </c>
      <c r="Q39" s="97" t="str">
        <f t="shared" si="2"/>
        <v>こじま まこ</v>
      </c>
      <c r="R39" s="350" t="str">
        <f t="shared" si="4"/>
        <v>2012/1/22</v>
      </c>
      <c r="S39" s="355" t="e">
        <f t="shared" si="0"/>
        <v>#N/A</v>
      </c>
      <c r="T39" s="324">
        <f t="shared" si="3"/>
        <v>14</v>
      </c>
    </row>
    <row r="40" spans="1:20" ht="20.100000000000001" customHeight="1">
      <c r="A40" s="721"/>
      <c r="B40" s="216">
        <v>23</v>
      </c>
      <c r="C40" s="219">
        <v>23</v>
      </c>
      <c r="D40" s="68" t="s">
        <v>340</v>
      </c>
      <c r="E40" s="69" t="s">
        <v>341</v>
      </c>
      <c r="F40" s="68" t="s">
        <v>342</v>
      </c>
      <c r="G40" s="74" t="s">
        <v>343</v>
      </c>
      <c r="H40" s="215">
        <v>2012</v>
      </c>
      <c r="I40" s="202">
        <v>2</v>
      </c>
      <c r="J40" s="203">
        <v>23</v>
      </c>
      <c r="K40" s="204" t="s">
        <v>394</v>
      </c>
      <c r="L40" s="233" t="s">
        <v>344</v>
      </c>
      <c r="M40" s="66"/>
      <c r="P40" s="338" t="str">
        <f t="shared" si="1"/>
        <v>川本 紗矢</v>
      </c>
      <c r="Q40" s="97" t="str">
        <f t="shared" si="2"/>
        <v>かわもと さや</v>
      </c>
      <c r="R40" s="350" t="str">
        <f t="shared" si="4"/>
        <v>2012/2/23</v>
      </c>
      <c r="S40" s="355" t="e">
        <f t="shared" si="0"/>
        <v>#N/A</v>
      </c>
      <c r="T40" s="324">
        <f t="shared" si="3"/>
        <v>14</v>
      </c>
    </row>
    <row r="41" spans="1:20" ht="20.100000000000001" customHeight="1">
      <c r="A41" s="721"/>
      <c r="B41" s="216">
        <v>24</v>
      </c>
      <c r="C41" s="219">
        <v>24</v>
      </c>
      <c r="D41" s="68" t="s">
        <v>345</v>
      </c>
      <c r="E41" s="69" t="s">
        <v>346</v>
      </c>
      <c r="F41" s="68" t="s">
        <v>347</v>
      </c>
      <c r="G41" s="74" t="s">
        <v>348</v>
      </c>
      <c r="H41" s="215">
        <v>2012</v>
      </c>
      <c r="I41" s="202">
        <v>3</v>
      </c>
      <c r="J41" s="203">
        <v>24</v>
      </c>
      <c r="K41" s="204" t="s">
        <v>395</v>
      </c>
      <c r="L41" s="233" t="s">
        <v>349</v>
      </c>
      <c r="M41" s="66"/>
      <c r="P41" s="338" t="str">
        <f t="shared" si="1"/>
        <v>カトリナ アイリン</v>
      </c>
      <c r="Q41" s="97" t="str">
        <f t="shared" si="2"/>
        <v>かとりな あいりん</v>
      </c>
      <c r="R41" s="350" t="str">
        <f t="shared" si="4"/>
        <v>2012/3/24</v>
      </c>
      <c r="S41" s="355" t="e">
        <f t="shared" si="0"/>
        <v>#N/A</v>
      </c>
      <c r="T41" s="324">
        <f t="shared" si="3"/>
        <v>14</v>
      </c>
    </row>
    <row r="42" spans="1:20" ht="20.100000000000001" customHeight="1" thickBot="1">
      <c r="A42" s="722"/>
      <c r="B42" s="13">
        <v>25</v>
      </c>
      <c r="C42" s="220">
        <v>25</v>
      </c>
      <c r="D42" s="221" t="s">
        <v>350</v>
      </c>
      <c r="E42" s="222" t="s">
        <v>351</v>
      </c>
      <c r="F42" s="221" t="s">
        <v>352</v>
      </c>
      <c r="G42" s="223" t="s">
        <v>353</v>
      </c>
      <c r="H42" s="224">
        <v>2012</v>
      </c>
      <c r="I42" s="225">
        <v>4</v>
      </c>
      <c r="J42" s="226">
        <v>25</v>
      </c>
      <c r="K42" s="227" t="s">
        <v>396</v>
      </c>
      <c r="L42" s="360" t="s">
        <v>354</v>
      </c>
      <c r="M42" s="66"/>
      <c r="P42" s="339" t="str">
        <f t="shared" si="1"/>
        <v>入山 杏奈</v>
      </c>
      <c r="Q42" s="98" t="str">
        <f t="shared" si="2"/>
        <v>いりやま あんな</v>
      </c>
      <c r="R42" s="351" t="str">
        <f t="shared" si="4"/>
        <v>2012/4/25</v>
      </c>
      <c r="S42" s="356" t="e">
        <f t="shared" si="0"/>
        <v>#N/A</v>
      </c>
      <c r="T42" s="324">
        <f t="shared" si="3"/>
        <v>13</v>
      </c>
    </row>
    <row r="43" spans="1:20" ht="14.25" thickBot="1"/>
    <row r="44" spans="1:20" ht="20.100000000000001" customHeight="1">
      <c r="A44" s="720" t="s">
        <v>36</v>
      </c>
      <c r="B44" s="781"/>
      <c r="C44" s="782"/>
      <c r="D44" s="783"/>
      <c r="E44" s="4" t="s">
        <v>103</v>
      </c>
    </row>
    <row r="45" spans="1:20" ht="20.100000000000001" customHeight="1" thickBot="1">
      <c r="A45" s="8" t="s">
        <v>37</v>
      </c>
      <c r="B45" s="13" t="s">
        <v>22</v>
      </c>
      <c r="C45" s="722" t="str">
        <f>①日ソ登録選手入力!C8&amp;""</f>
        <v/>
      </c>
      <c r="D45" s="784"/>
      <c r="E45" s="4"/>
    </row>
    <row r="46" spans="1:20" ht="20.100000000000001" customHeight="1">
      <c r="A46" s="720" t="s">
        <v>85</v>
      </c>
      <c r="B46" s="64" t="s">
        <v>146</v>
      </c>
      <c r="C46" s="108">
        <v>2026</v>
      </c>
      <c r="D46" s="30"/>
    </row>
    <row r="47" spans="1:20" ht="20.100000000000001" customHeight="1">
      <c r="A47" s="721"/>
      <c r="B47" s="65" t="s">
        <v>57</v>
      </c>
      <c r="C47" s="109">
        <v>5</v>
      </c>
      <c r="D47" s="76"/>
    </row>
    <row r="48" spans="1:20" ht="20.100000000000001" customHeight="1" thickBot="1">
      <c r="A48" s="722"/>
      <c r="B48" s="380" t="s">
        <v>58</v>
      </c>
      <c r="C48" s="381">
        <v>1</v>
      </c>
      <c r="D48" s="107"/>
    </row>
    <row r="49" spans="1:12" ht="20.100000000000001" customHeight="1" thickBot="1">
      <c r="A49" s="385" t="s">
        <v>398</v>
      </c>
      <c r="B49" s="386" t="s">
        <v>223</v>
      </c>
      <c r="C49" s="779" t="s">
        <v>355</v>
      </c>
      <c r="D49" s="780"/>
      <c r="E49" s="4" t="s">
        <v>402</v>
      </c>
    </row>
    <row r="50" spans="1:12" ht="20.100000000000001" hidden="1" customHeight="1" thickBot="1">
      <c r="A50" s="14" t="s">
        <v>123</v>
      </c>
      <c r="B50" s="379"/>
      <c r="C50" s="785"/>
      <c r="D50" s="786"/>
      <c r="E50" s="4" t="s">
        <v>399</v>
      </c>
    </row>
    <row r="51" spans="1:12">
      <c r="A51" s="4"/>
      <c r="B51" s="84" t="s">
        <v>117</v>
      </c>
    </row>
    <row r="57" spans="1:12" hidden="1"/>
    <row r="58" spans="1:12" hidden="1">
      <c r="A58" s="92" t="s">
        <v>17</v>
      </c>
      <c r="B58" s="80" t="s">
        <v>84</v>
      </c>
      <c r="C58" s="92" t="s">
        <v>108</v>
      </c>
      <c r="D58" s="92" t="s">
        <v>109</v>
      </c>
      <c r="E58" s="92" t="s">
        <v>110</v>
      </c>
      <c r="F58" s="92" t="s">
        <v>111</v>
      </c>
      <c r="G58" s="92" t="s">
        <v>112</v>
      </c>
      <c r="H58" s="92" t="s">
        <v>113</v>
      </c>
      <c r="I58" s="92" t="s">
        <v>114</v>
      </c>
      <c r="J58" s="92" t="s">
        <v>115</v>
      </c>
      <c r="K58" s="92" t="s">
        <v>116</v>
      </c>
    </row>
    <row r="59" spans="1:12" hidden="1">
      <c r="A59" s="82">
        <f>①日ソ登録選手入力!C5</f>
        <v>0</v>
      </c>
      <c r="B59" s="82" t="str">
        <f>①日ソ登録選手入力!C3</f>
        <v>大阪高等学校体育連盟</v>
      </c>
      <c r="C59" s="82">
        <f>①日ソ登録選手入力!C9</f>
        <v>0</v>
      </c>
      <c r="D59" s="83">
        <f>①日ソ登録選手入力!C12</f>
        <v>0</v>
      </c>
      <c r="E59" s="83">
        <f>①日ソ登録選手入力!C13</f>
        <v>0</v>
      </c>
      <c r="F59" s="82" t="str">
        <f>C8</f>
        <v>山田 花子</v>
      </c>
      <c r="G59" s="82" t="str">
        <f>C9</f>
        <v>公認スタートコーチ</v>
      </c>
      <c r="H59" s="83" t="str">
        <f>C10</f>
        <v>000001</v>
      </c>
      <c r="I59" s="82" t="str">
        <f>C11</f>
        <v>村上 知子</v>
      </c>
      <c r="J59" s="82" t="str">
        <f>C12</f>
        <v>公認スタートコーチ(教員免許状所持者)</v>
      </c>
      <c r="K59" s="83" t="str">
        <f>C13</f>
        <v>000002</v>
      </c>
      <c r="L59" s="81"/>
    </row>
    <row r="60" spans="1:12" hidden="1"/>
    <row r="61" spans="1:12" hidden="1"/>
    <row r="62" spans="1:12" ht="14.25" hidden="1" thickBot="1"/>
    <row r="63" spans="1:12" ht="14.25" hidden="1" thickBot="1">
      <c r="E63" s="88" t="s">
        <v>360</v>
      </c>
      <c r="F63" s="88" t="s">
        <v>54</v>
      </c>
      <c r="G63" s="88" t="s">
        <v>140</v>
      </c>
      <c r="L63" s="15" t="s">
        <v>43</v>
      </c>
    </row>
    <row r="64" spans="1:12" ht="14.25" hidden="1" thickBot="1">
      <c r="E64" s="88" t="s">
        <v>361</v>
      </c>
      <c r="F64" s="17" t="s">
        <v>56</v>
      </c>
      <c r="G64" s="17" t="s">
        <v>56</v>
      </c>
      <c r="L64" s="18" t="s">
        <v>44</v>
      </c>
    </row>
    <row r="65" spans="1:17" ht="14.25" hidden="1" thickBot="1">
      <c r="E65" s="88" t="s">
        <v>362</v>
      </c>
      <c r="F65" s="19"/>
      <c r="G65" s="19" t="s">
        <v>141</v>
      </c>
      <c r="L65" s="20" t="s">
        <v>45</v>
      </c>
    </row>
    <row r="66" spans="1:17" hidden="1">
      <c r="B66" s="16"/>
      <c r="L66" s="20" t="s">
        <v>46</v>
      </c>
    </row>
    <row r="67" spans="1:17" hidden="1">
      <c r="B67" s="16"/>
      <c r="L67" s="20" t="s">
        <v>47</v>
      </c>
    </row>
    <row r="68" spans="1:17" hidden="1">
      <c r="B68" s="16"/>
      <c r="L68" s="20" t="s">
        <v>48</v>
      </c>
      <c r="M68" s="4" t="s">
        <v>236</v>
      </c>
    </row>
    <row r="69" spans="1:17" ht="14.25" hidden="1" thickBot="1">
      <c r="L69" s="343" t="s">
        <v>357</v>
      </c>
      <c r="M69" s="4" t="s">
        <v>236</v>
      </c>
    </row>
    <row r="70" spans="1:17" hidden="1">
      <c r="L70" s="58" t="s">
        <v>105</v>
      </c>
    </row>
    <row r="71" spans="1:17" hidden="1"/>
    <row r="72" spans="1:17" ht="14.25" hidden="1" thickBot="1">
      <c r="A72" s="2" t="s">
        <v>16</v>
      </c>
      <c r="C72" s="58" t="s">
        <v>372</v>
      </c>
    </row>
    <row r="73" spans="1:17" hidden="1">
      <c r="A73" s="21" t="s">
        <v>370</v>
      </c>
      <c r="B73" s="22"/>
      <c r="C73" s="22"/>
      <c r="D73" s="22"/>
      <c r="E73" s="22"/>
      <c r="F73" s="22"/>
      <c r="G73" s="22"/>
      <c r="H73" s="22"/>
      <c r="I73" s="22"/>
      <c r="J73" s="22"/>
      <c r="K73" s="22"/>
      <c r="L73" s="23"/>
    </row>
    <row r="74" spans="1:17" ht="14.25" hidden="1" thickBot="1">
      <c r="A74" s="27" t="s">
        <v>371</v>
      </c>
      <c r="B74" s="28"/>
      <c r="C74" s="28"/>
      <c r="D74" s="28"/>
      <c r="E74" s="28"/>
      <c r="F74" s="28"/>
      <c r="G74" s="28"/>
      <c r="H74" s="28"/>
      <c r="I74" s="28"/>
      <c r="J74" s="28"/>
      <c r="K74" s="28"/>
      <c r="L74" s="29"/>
    </row>
    <row r="75" spans="1:17" ht="14.25" hidden="1" thickBot="1"/>
    <row r="76" spans="1:17" ht="12.75" hidden="1" customHeight="1">
      <c r="A76" s="2" t="s">
        <v>42</v>
      </c>
      <c r="B76" s="715" t="s">
        <v>84</v>
      </c>
      <c r="C76" s="716"/>
      <c r="D76" s="717"/>
      <c r="G76" s="6" t="s">
        <v>55</v>
      </c>
      <c r="H76" s="6" t="s">
        <v>363</v>
      </c>
      <c r="L76" s="16"/>
      <c r="Q76" s="6" t="s">
        <v>134</v>
      </c>
    </row>
    <row r="77" spans="1:17" hidden="1">
      <c r="B77" s="24" t="s">
        <v>61</v>
      </c>
      <c r="C77" s="25"/>
      <c r="D77" s="26"/>
      <c r="G77" s="60">
        <v>15</v>
      </c>
      <c r="H77" s="60">
        <v>1</v>
      </c>
      <c r="L77" s="16"/>
      <c r="Q77" s="62" t="s">
        <v>133</v>
      </c>
    </row>
    <row r="78" spans="1:17" hidden="1">
      <c r="B78" s="24" t="s">
        <v>62</v>
      </c>
      <c r="C78" s="25"/>
      <c r="D78" s="26"/>
      <c r="G78" s="60">
        <v>16</v>
      </c>
      <c r="H78" s="60">
        <v>2</v>
      </c>
      <c r="L78" s="16"/>
      <c r="Q78" s="60" t="s">
        <v>120</v>
      </c>
    </row>
    <row r="79" spans="1:17" hidden="1">
      <c r="B79" s="24" t="s">
        <v>63</v>
      </c>
      <c r="C79" s="25"/>
      <c r="D79" s="26"/>
      <c r="G79" s="63">
        <v>17</v>
      </c>
      <c r="H79" s="63">
        <v>3</v>
      </c>
      <c r="L79" s="16"/>
      <c r="Q79" s="60" t="s">
        <v>121</v>
      </c>
    </row>
    <row r="80" spans="1:17" hidden="1">
      <c r="B80" s="24" t="s">
        <v>64</v>
      </c>
      <c r="C80" s="25"/>
      <c r="D80" s="26"/>
      <c r="L80" s="16"/>
      <c r="Q80" s="60" t="s">
        <v>122</v>
      </c>
    </row>
    <row r="81" spans="2:17" hidden="1">
      <c r="B81" s="24" t="s">
        <v>65</v>
      </c>
      <c r="C81" s="25"/>
      <c r="D81" s="26"/>
      <c r="L81" s="16"/>
      <c r="Q81" s="60" t="s">
        <v>123</v>
      </c>
    </row>
    <row r="82" spans="2:17" hidden="1">
      <c r="B82" s="24" t="s">
        <v>66</v>
      </c>
      <c r="C82" s="25"/>
      <c r="D82" s="26"/>
      <c r="L82" s="16"/>
      <c r="Q82" s="60" t="s">
        <v>124</v>
      </c>
    </row>
    <row r="83" spans="2:17" hidden="1">
      <c r="B83" s="24" t="s">
        <v>67</v>
      </c>
      <c r="C83" s="25"/>
      <c r="D83" s="26"/>
      <c r="L83" s="16"/>
      <c r="Q83" s="60" t="s">
        <v>125</v>
      </c>
    </row>
    <row r="84" spans="2:17" hidden="1">
      <c r="B84" s="24" t="s">
        <v>68</v>
      </c>
      <c r="C84" s="25"/>
      <c r="D84" s="26"/>
      <c r="L84" s="16"/>
      <c r="Q84" s="60" t="s">
        <v>126</v>
      </c>
    </row>
    <row r="85" spans="2:17" hidden="1">
      <c r="B85" s="24" t="s">
        <v>69</v>
      </c>
      <c r="C85" s="25"/>
      <c r="D85" s="26"/>
      <c r="L85" s="16"/>
      <c r="Q85" s="60" t="s">
        <v>127</v>
      </c>
    </row>
    <row r="86" spans="2:17" hidden="1">
      <c r="B86" s="24" t="s">
        <v>70</v>
      </c>
      <c r="C86" s="25"/>
      <c r="D86" s="26"/>
      <c r="L86" s="16"/>
      <c r="Q86" s="60" t="s">
        <v>128</v>
      </c>
    </row>
    <row r="87" spans="2:17" hidden="1">
      <c r="B87" s="24" t="s">
        <v>71</v>
      </c>
      <c r="C87" s="25"/>
      <c r="D87" s="26"/>
      <c r="L87" s="16"/>
      <c r="Q87" s="60" t="s">
        <v>129</v>
      </c>
    </row>
    <row r="88" spans="2:17" hidden="1">
      <c r="B88" s="24" t="s">
        <v>72</v>
      </c>
      <c r="C88" s="25"/>
      <c r="D88" s="26"/>
      <c r="L88" s="16"/>
      <c r="Q88" s="60" t="s">
        <v>130</v>
      </c>
    </row>
    <row r="89" spans="2:17" hidden="1">
      <c r="B89" s="24" t="s">
        <v>73</v>
      </c>
      <c r="C89" s="25"/>
      <c r="D89" s="26"/>
      <c r="L89" s="16"/>
      <c r="Q89" s="60" t="s">
        <v>131</v>
      </c>
    </row>
    <row r="90" spans="2:17" hidden="1">
      <c r="B90" s="24" t="s">
        <v>74</v>
      </c>
      <c r="C90" s="25"/>
      <c r="D90" s="26"/>
      <c r="L90" s="16"/>
      <c r="Q90" s="63" t="s">
        <v>132</v>
      </c>
    </row>
    <row r="91" spans="2:17" hidden="1">
      <c r="B91" s="24" t="s">
        <v>75</v>
      </c>
      <c r="C91" s="25"/>
      <c r="D91" s="26"/>
      <c r="L91" s="16"/>
    </row>
    <row r="92" spans="2:17" hidden="1">
      <c r="B92" s="24" t="s">
        <v>76</v>
      </c>
      <c r="C92" s="25"/>
      <c r="D92" s="26"/>
      <c r="L92" s="16"/>
    </row>
    <row r="93" spans="2:17" hidden="1">
      <c r="B93" s="24" t="s">
        <v>77</v>
      </c>
      <c r="C93" s="25"/>
      <c r="D93" s="26"/>
      <c r="L93" s="16"/>
    </row>
    <row r="94" spans="2:17" hidden="1">
      <c r="B94" s="24" t="s">
        <v>78</v>
      </c>
      <c r="C94" s="25"/>
      <c r="D94" s="26"/>
      <c r="L94" s="16"/>
    </row>
    <row r="95" spans="2:17" hidden="1">
      <c r="B95" s="24" t="s">
        <v>79</v>
      </c>
      <c r="C95" s="25"/>
      <c r="D95" s="26"/>
      <c r="L95" s="16"/>
    </row>
    <row r="96" spans="2:17" hidden="1">
      <c r="B96" s="24" t="s">
        <v>80</v>
      </c>
      <c r="C96" s="25"/>
      <c r="D96" s="26"/>
      <c r="L96" s="16"/>
    </row>
    <row r="97" spans="2:12" hidden="1">
      <c r="B97" s="24" t="s">
        <v>81</v>
      </c>
      <c r="C97" s="25"/>
      <c r="D97" s="26"/>
      <c r="L97" s="16"/>
    </row>
    <row r="98" spans="2:12" hidden="1">
      <c r="B98" s="24" t="s">
        <v>82</v>
      </c>
      <c r="C98" s="25"/>
      <c r="D98" s="26"/>
      <c r="L98" s="16"/>
    </row>
    <row r="99" spans="2:12" hidden="1">
      <c r="B99" s="24" t="s">
        <v>83</v>
      </c>
      <c r="C99" s="25"/>
      <c r="D99" s="26"/>
      <c r="L99" s="16"/>
    </row>
    <row r="100" spans="2:12" hidden="1">
      <c r="B100" s="387" t="s">
        <v>404</v>
      </c>
      <c r="C100" s="341"/>
      <c r="D100" s="342"/>
      <c r="L100" s="16"/>
    </row>
    <row r="101" spans="2:12" ht="14.25" hidden="1" thickBot="1">
      <c r="B101" s="373" t="s">
        <v>369</v>
      </c>
      <c r="C101" s="28"/>
      <c r="D101" s="29"/>
      <c r="L101" s="16"/>
    </row>
    <row r="102" spans="2:12" hidden="1">
      <c r="L102" s="16"/>
    </row>
    <row r="103" spans="2:12">
      <c r="L103" s="16"/>
    </row>
    <row r="104" spans="2:12">
      <c r="L104" s="16"/>
    </row>
    <row r="105" spans="2:12">
      <c r="L105" s="16"/>
    </row>
    <row r="106" spans="2:12">
      <c r="L106" s="16"/>
    </row>
    <row r="107" spans="2:12">
      <c r="L107" s="16"/>
    </row>
    <row r="108" spans="2:12">
      <c r="L108" s="16"/>
    </row>
    <row r="109" spans="2:12">
      <c r="L109" s="16"/>
    </row>
    <row r="110" spans="2:12">
      <c r="L110" s="16"/>
    </row>
    <row r="111" spans="2:12">
      <c r="L111" s="16"/>
    </row>
    <row r="112" spans="2:12">
      <c r="L112" s="16"/>
    </row>
    <row r="113" spans="12:12">
      <c r="L113" s="16"/>
    </row>
    <row r="114" spans="12:12">
      <c r="L114" s="16"/>
    </row>
    <row r="115" spans="12:12">
      <c r="L115" s="16"/>
    </row>
    <row r="116" spans="12:12">
      <c r="L116" s="16"/>
    </row>
    <row r="117" spans="12:12">
      <c r="L117" s="16"/>
    </row>
    <row r="118" spans="12:12">
      <c r="L118" s="16"/>
    </row>
    <row r="119" spans="12:12">
      <c r="L119" s="16"/>
    </row>
    <row r="120" spans="12:12">
      <c r="L120" s="16"/>
    </row>
    <row r="121" spans="12:12">
      <c r="L121" s="16"/>
    </row>
    <row r="122" spans="12:12">
      <c r="L122" s="16"/>
    </row>
    <row r="123" spans="12:12">
      <c r="L123" s="16"/>
    </row>
    <row r="124" spans="12:12">
      <c r="L124" s="16"/>
    </row>
    <row r="125" spans="12:12">
      <c r="L125" s="16"/>
    </row>
    <row r="126" spans="12:12">
      <c r="L126" s="16"/>
    </row>
    <row r="127" spans="12:12">
      <c r="L127" s="16"/>
    </row>
    <row r="128" spans="12:12">
      <c r="L128" s="16"/>
    </row>
    <row r="129" spans="12:12">
      <c r="L129" s="16"/>
    </row>
    <row r="130" spans="12:12">
      <c r="L130" s="16"/>
    </row>
    <row r="131" spans="12:12">
      <c r="L131" s="16"/>
    </row>
    <row r="132" spans="12:12">
      <c r="L132" s="16"/>
    </row>
    <row r="133" spans="12:12">
      <c r="L133" s="16"/>
    </row>
    <row r="134" spans="12:12">
      <c r="L134" s="16"/>
    </row>
    <row r="135" spans="12:12">
      <c r="L135" s="16"/>
    </row>
    <row r="136" spans="12:12">
      <c r="L136" s="16"/>
    </row>
    <row r="137" spans="12:12">
      <c r="L137" s="16"/>
    </row>
    <row r="138" spans="12:12">
      <c r="L138" s="16"/>
    </row>
    <row r="139" spans="12:12">
      <c r="L139" s="16"/>
    </row>
    <row r="140" spans="12:12">
      <c r="L140" s="16"/>
    </row>
    <row r="141" spans="12:12">
      <c r="L141" s="16"/>
    </row>
    <row r="142" spans="12:12">
      <c r="L142" s="16"/>
    </row>
    <row r="143" spans="12:12">
      <c r="L143" s="16"/>
    </row>
    <row r="144" spans="12:12">
      <c r="L144" s="16"/>
    </row>
    <row r="145" spans="12:12">
      <c r="L145" s="16"/>
    </row>
    <row r="146" spans="12:12">
      <c r="L146" s="16"/>
    </row>
    <row r="147" spans="12:12">
      <c r="L147" s="16"/>
    </row>
  </sheetData>
  <sheetProtection algorithmName="SHA-512" hashValue="wOeIfLudMuHdRDTccABZykBV4AL0Eq3Z19f1c2Aw+MVH1PRPSMlV641akWA/mT79a8Tg8OdKDc9Vc39XsqMJsg==" saltValue="kaEG9S5scf5toeCXKcAdtw==" spinCount="100000" sheet="1" selectLockedCells="1"/>
  <mergeCells count="22">
    <mergeCell ref="B76:D76"/>
    <mergeCell ref="A6:B6"/>
    <mergeCell ref="A11:A13"/>
    <mergeCell ref="A8:A10"/>
    <mergeCell ref="C8:G8"/>
    <mergeCell ref="A46:A48"/>
    <mergeCell ref="C49:D49"/>
    <mergeCell ref="A44:B44"/>
    <mergeCell ref="C44:D44"/>
    <mergeCell ref="A16:A42"/>
    <mergeCell ref="C45:D45"/>
    <mergeCell ref="C50:D50"/>
    <mergeCell ref="C1:J1"/>
    <mergeCell ref="C6:L6"/>
    <mergeCell ref="P16:Q16"/>
    <mergeCell ref="H16:J16"/>
    <mergeCell ref="H15:L15"/>
    <mergeCell ref="C13:G13"/>
    <mergeCell ref="C12:G12"/>
    <mergeCell ref="C11:G11"/>
    <mergeCell ref="C10:G10"/>
    <mergeCell ref="C9:G9"/>
  </mergeCells>
  <phoneticPr fontId="4"/>
  <conditionalFormatting sqref="B49:D50">
    <cfRule type="containsBlanks" dxfId="11" priority="29">
      <formula>LEN(TRIM(B49))=0</formula>
    </cfRule>
  </conditionalFormatting>
  <conditionalFormatting sqref="C6">
    <cfRule type="notContainsBlanks" dxfId="10" priority="49" stopIfTrue="1">
      <formula>LEN(TRIM(C6))&gt;0</formula>
    </cfRule>
    <cfRule type="containsBlanks" dxfId="9" priority="50" stopIfTrue="1">
      <formula>LEN(TRIM(C6))=0</formula>
    </cfRule>
  </conditionalFormatting>
  <conditionalFormatting sqref="C8:C13 C20:C42">
    <cfRule type="notContainsBlanks" dxfId="8" priority="67" stopIfTrue="1">
      <formula>LEN(TRIM(C8))&gt;0</formula>
    </cfRule>
    <cfRule type="containsBlanks" dxfId="7" priority="68" stopIfTrue="1">
      <formula>LEN(TRIM(C8))=0</formula>
    </cfRule>
  </conditionalFormatting>
  <conditionalFormatting sqref="C46:C48">
    <cfRule type="notContainsBlanks" dxfId="6" priority="61" stopIfTrue="1">
      <formula>LEN(TRIM(C46))&gt;0</formula>
    </cfRule>
    <cfRule type="containsBlanks" dxfId="5" priority="62" stopIfTrue="1">
      <formula>LEN(TRIM(C46))=0</formula>
    </cfRule>
  </conditionalFormatting>
  <conditionalFormatting sqref="C13:G13">
    <cfRule type="containsBlanks" dxfId="4" priority="6">
      <formula>LEN(TRIM(C13))=0</formula>
    </cfRule>
  </conditionalFormatting>
  <conditionalFormatting sqref="C19:J19">
    <cfRule type="notContainsBlanks" dxfId="3" priority="5">
      <formula>LEN(TRIM(C19))&gt;0</formula>
    </cfRule>
  </conditionalFormatting>
  <conditionalFormatting sqref="C19:L42">
    <cfRule type="containsBlanks" dxfId="2" priority="4">
      <formula>LEN(TRIM(C19))=0</formula>
    </cfRule>
  </conditionalFormatting>
  <conditionalFormatting sqref="D19:G19">
    <cfRule type="notContainsBlanks" dxfId="1" priority="3">
      <formula>LEN(TRIM(D19))&gt;0</formula>
    </cfRule>
  </conditionalFormatting>
  <conditionalFormatting sqref="H19:J19">
    <cfRule type="notContainsBlanks" dxfId="0" priority="2">
      <formula>LEN(TRIM(H19))&gt;0</formula>
    </cfRule>
  </conditionalFormatting>
  <dataValidations count="14">
    <dataValidation type="whole" operator="equal" allowBlank="1" showInputMessage="1" showErrorMessage="1" sqref="C18" xr:uid="{00000000-0002-0000-0000-000001000000}">
      <formula1>10</formula1>
    </dataValidation>
    <dataValidation type="list" allowBlank="1" showInputMessage="1" showErrorMessage="1" sqref="B49" xr:uid="{F05F508B-655D-430E-8ADE-7133AC221DC1}">
      <formula1>"会長,理事長"</formula1>
    </dataValidation>
    <dataValidation imeMode="halfAlpha" allowBlank="1" showInputMessage="1" showErrorMessage="1" sqref="C46:C48" xr:uid="{F479629C-F683-4E17-8F9E-5CCE119E7464}"/>
    <dataValidation imeMode="hiragana" allowBlank="1" showInputMessage="1" showErrorMessage="1" sqref="F20:G42 D19:G19 K18:L42 F18:G18" xr:uid="{9E662DBC-FFA8-462C-B9D7-A66734A2E58F}"/>
    <dataValidation imeMode="on" allowBlank="1" showInputMessage="1" showErrorMessage="1" sqref="D20:E42 D18:E18" xr:uid="{F2C3FF66-3516-4191-BA26-4DCEB75A3144}"/>
    <dataValidation type="whole" imeMode="off" allowBlank="1" showInputMessage="1" showErrorMessage="1" sqref="C20:C42" xr:uid="{D3DFA5CA-94F4-4981-ADAF-073D8B9BD3E2}">
      <formula1>1</formula1>
      <formula2>99</formula2>
    </dataValidation>
    <dataValidation type="whole" imeMode="halfAlpha" allowBlank="1" showInputMessage="1" showErrorMessage="1" sqref="I19:I42" xr:uid="{15F79873-3285-4274-892E-966044CEF3E1}">
      <formula1>1</formula1>
      <formula2>12</formula2>
    </dataValidation>
    <dataValidation type="whole" imeMode="halfAlpha" allowBlank="1" showInputMessage="1" showErrorMessage="1" sqref="J19:J42" xr:uid="{67E8C816-CB90-4A3D-85D5-789FE3D36130}">
      <formula1>1</formula1>
      <formula2>31</formula2>
    </dataValidation>
    <dataValidation type="whole" imeMode="halfAlpha" allowBlank="1" showInputMessage="1" showErrorMessage="1" sqref="C19" xr:uid="{C78F2C96-CFD3-494E-A9AC-AA82D2B4B28F}">
      <formula1>1</formula1>
      <formula2>99</formula2>
    </dataValidation>
    <dataValidation type="list" allowBlank="1" showInputMessage="1" showErrorMessage="1" sqref="C12:G12 C9:G9" xr:uid="{CB08990B-553E-4658-9CA1-99455862D74D}">
      <formula1>指導者資格</formula1>
    </dataValidation>
    <dataValidation type="whole" allowBlank="1" showInputMessage="1" showErrorMessage="1" sqref="H19:H42" xr:uid="{C859723A-9B4B-496F-9751-3232D2DF1872}">
      <formula1>1920</formula1>
      <formula2>2026</formula2>
    </dataValidation>
    <dataValidation type="list" allowBlank="1" showInputMessage="1" showErrorMessage="1" sqref="C11:G11 C8:G8" xr:uid="{D26157C9-6EEC-47D1-8DA7-168B652C34CC}">
      <formula1>指導者</formula1>
    </dataValidation>
    <dataValidation type="list" allowBlank="1" showInputMessage="1" showErrorMessage="1" sqref="C6" xr:uid="{00000000-0002-0000-0000-000005000000}">
      <formula1>$A$73:$A$74</formula1>
    </dataValidation>
    <dataValidation type="list" allowBlank="1" showInputMessage="1" showErrorMessage="1" sqref="B50" xr:uid="{06D7B2F6-DAF5-46D4-BA62-BD0A407B4A66}">
      <formula1>"校長"</formula1>
    </dataValidation>
  </dataValidations>
  <printOptions horizontalCentered="1"/>
  <pageMargins left="0.31496062992125984" right="0.31496062992125984" top="0.35433070866141736" bottom="0.35433070866141736" header="0.11811023622047245" footer="0.11811023622047245"/>
  <pageSetup paperSize="9" scale="57" orientation="portrait" r:id="rId1"/>
  <rowBreaks count="1" manualBreakCount="1">
    <brk id="62" max="16383" man="1"/>
  </rowBreaks>
  <drawing r:id="rId2"/>
  <extLst>
    <ext xmlns:x14="http://schemas.microsoft.com/office/spreadsheetml/2009/9/main" uri="{CCE6A557-97BC-4b89-ADB6-D9C93CAAB3DF}">
      <x14:dataValidations xmlns:xm="http://schemas.microsoft.com/office/excel/2006/main" count="1">
        <x14:dataValidation type="list" imeMode="halfAlpha" allowBlank="1" showInputMessage="1" showErrorMessage="1" xr:uid="{9D94BA98-8F43-431B-9B75-7E30A46CD39A}">
          <x14:formula1>
            <xm:f>①日ソ登録選手入力!$N$17:$N$19</xm:f>
          </x14:formula1>
          <xm:sqref>C13:G13 C10:G10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1D3E5-75E6-42EB-8FF9-ADC0414DB8AD}">
  <sheetPr>
    <tabColor rgb="FFFFFF00"/>
    <pageSetUpPr fitToPage="1"/>
  </sheetPr>
  <dimension ref="A1:BF111"/>
  <sheetViews>
    <sheetView showGridLines="0" topLeftCell="D1" zoomScaleNormal="100" workbookViewId="0">
      <selection activeCell="BB2" sqref="BB2"/>
    </sheetView>
  </sheetViews>
  <sheetFormatPr defaultColWidth="9.25" defaultRowHeight="13.5"/>
  <cols>
    <col min="1" max="2" width="2.75" style="115" customWidth="1"/>
    <col min="3" max="3" width="3.5" style="115" customWidth="1"/>
    <col min="4" max="27" width="2.75" style="115" customWidth="1"/>
    <col min="28" max="28" width="3.375" style="115" customWidth="1"/>
    <col min="29" max="55" width="2.75" style="115" customWidth="1"/>
    <col min="56" max="56" width="10.25" style="115" bestFit="1" customWidth="1"/>
    <col min="57" max="16384" width="9.25" style="115"/>
  </cols>
  <sheetData>
    <row r="1" spans="1:58" ht="18.75" customHeight="1" thickTop="1" thickBot="1">
      <c r="A1" s="110"/>
      <c r="B1" s="110"/>
      <c r="C1" s="110"/>
      <c r="D1" s="593" t="s">
        <v>147</v>
      </c>
      <c r="E1" s="593"/>
      <c r="F1" s="111" t="s">
        <v>148</v>
      </c>
      <c r="G1" s="112"/>
      <c r="H1" s="112"/>
      <c r="I1" s="112"/>
      <c r="J1" s="112"/>
      <c r="K1" s="112"/>
      <c r="L1" s="112"/>
      <c r="M1" s="593" t="s">
        <v>149</v>
      </c>
      <c r="N1" s="593"/>
      <c r="O1" s="593"/>
      <c r="P1" s="593"/>
      <c r="Q1" s="593"/>
      <c r="R1" s="593"/>
      <c r="S1" s="593"/>
      <c r="T1" s="112"/>
      <c r="U1" s="593" t="s">
        <v>134</v>
      </c>
      <c r="V1" s="593"/>
      <c r="W1" s="111" t="s">
        <v>150</v>
      </c>
      <c r="X1" s="112"/>
      <c r="Y1" s="112"/>
      <c r="Z1" s="112"/>
      <c r="AA1" s="112"/>
      <c r="AB1" s="113"/>
      <c r="AC1" s="112"/>
      <c r="AD1" s="112"/>
      <c r="AE1" s="112"/>
      <c r="AF1" s="112"/>
      <c r="AG1" s="112"/>
      <c r="AH1" s="112"/>
      <c r="AI1" s="112"/>
      <c r="AJ1" s="111" t="s">
        <v>151</v>
      </c>
      <c r="AK1" s="112"/>
      <c r="AL1" s="112"/>
      <c r="AM1" s="112"/>
      <c r="AN1" s="112"/>
      <c r="AO1" s="112"/>
      <c r="AP1" s="112"/>
      <c r="AQ1" s="112"/>
      <c r="AR1" s="114"/>
      <c r="AS1" s="114"/>
      <c r="AT1" s="110"/>
      <c r="AU1" s="110"/>
      <c r="AV1" s="110"/>
      <c r="AW1" s="110"/>
      <c r="AX1" s="110"/>
      <c r="AY1" s="110"/>
      <c r="AZ1" s="110"/>
      <c r="BA1" s="110"/>
      <c r="BB1" s="110"/>
      <c r="BD1" s="405" t="s">
        <v>218</v>
      </c>
      <c r="BE1" s="406"/>
      <c r="BF1" s="407"/>
    </row>
    <row r="2" spans="1:58" ht="61.5" customHeight="1" thickBot="1">
      <c r="A2" s="110"/>
      <c r="B2" s="110"/>
      <c r="C2" s="702" t="s">
        <v>152</v>
      </c>
      <c r="D2" s="703"/>
      <c r="E2" s="704" t="s">
        <v>153</v>
      </c>
      <c r="F2" s="704"/>
      <c r="G2" s="704"/>
      <c r="H2" s="704"/>
      <c r="I2" s="704"/>
      <c r="J2" s="116" t="s">
        <v>154</v>
      </c>
      <c r="K2" s="117" t="s">
        <v>155</v>
      </c>
      <c r="L2" s="117" t="s">
        <v>156</v>
      </c>
      <c r="M2" s="117" t="s">
        <v>157</v>
      </c>
      <c r="N2" s="117" t="s">
        <v>158</v>
      </c>
      <c r="O2" s="117" t="s">
        <v>159</v>
      </c>
      <c r="P2" s="117" t="s">
        <v>160</v>
      </c>
      <c r="Q2" s="117" t="s">
        <v>161</v>
      </c>
      <c r="R2" s="117" t="s">
        <v>162</v>
      </c>
      <c r="S2" s="117" t="s">
        <v>163</v>
      </c>
      <c r="T2" s="117" t="s">
        <v>164</v>
      </c>
      <c r="U2" s="117" t="s">
        <v>165</v>
      </c>
      <c r="V2" s="117" t="s">
        <v>166</v>
      </c>
      <c r="W2" s="117" t="s">
        <v>167</v>
      </c>
      <c r="X2" s="117" t="s">
        <v>132</v>
      </c>
      <c r="Y2" s="117" t="s">
        <v>131</v>
      </c>
      <c r="Z2" s="117" t="s">
        <v>130</v>
      </c>
      <c r="AA2" s="117" t="s">
        <v>125</v>
      </c>
      <c r="AB2" s="117" t="s">
        <v>126</v>
      </c>
      <c r="AC2" s="117" t="s">
        <v>127</v>
      </c>
      <c r="AD2" s="117" t="s">
        <v>128</v>
      </c>
      <c r="AE2" s="118" t="s">
        <v>129</v>
      </c>
      <c r="AF2" s="705" t="s">
        <v>168</v>
      </c>
      <c r="AG2" s="706"/>
      <c r="AH2" s="706"/>
      <c r="AI2" s="706"/>
      <c r="AJ2" s="706"/>
      <c r="AK2" s="706"/>
      <c r="AL2" s="706"/>
      <c r="AM2" s="706"/>
      <c r="AN2" s="706"/>
      <c r="AO2" s="706"/>
      <c r="AP2" s="706"/>
      <c r="AQ2" s="706"/>
      <c r="AR2" s="706"/>
      <c r="AS2" s="706"/>
      <c r="AT2" s="706"/>
      <c r="AU2" s="706"/>
      <c r="AV2" s="706"/>
      <c r="AW2" s="706"/>
      <c r="AX2" s="706"/>
      <c r="AY2" s="706"/>
      <c r="AZ2" s="707"/>
    </row>
    <row r="3" spans="1:58" ht="27" customHeight="1" thickBot="1">
      <c r="A3" s="114"/>
      <c r="B3" s="114"/>
      <c r="C3" s="711" t="s">
        <v>17</v>
      </c>
      <c r="D3" s="712"/>
      <c r="E3" s="713" t="str">
        <f>①日ソ登録選手入力!C$5&amp;""</f>
        <v/>
      </c>
      <c r="F3" s="713"/>
      <c r="G3" s="713"/>
      <c r="H3" s="713"/>
      <c r="I3" s="713"/>
      <c r="J3" s="713"/>
      <c r="K3" s="713"/>
      <c r="L3" s="713"/>
      <c r="M3" s="713"/>
      <c r="N3" s="713"/>
      <c r="O3" s="713"/>
      <c r="P3" s="713"/>
      <c r="Q3" s="713"/>
      <c r="R3" s="713"/>
      <c r="S3" s="713"/>
      <c r="T3" s="713"/>
      <c r="U3" s="713"/>
      <c r="V3" s="714" t="s">
        <v>169</v>
      </c>
      <c r="W3" s="714"/>
      <c r="X3" s="714"/>
      <c r="Y3" s="714"/>
      <c r="Z3" s="714"/>
      <c r="AA3" s="714"/>
      <c r="AB3" s="119" t="s">
        <v>170</v>
      </c>
      <c r="AC3" s="119" t="str">
        <f>COUNTA(①日ソ登録選手入力!D17:D19,①日ソ登録選手入力!D34:D83)&amp;""</f>
        <v>0</v>
      </c>
      <c r="AD3" s="119" t="s">
        <v>171</v>
      </c>
      <c r="AE3" s="120"/>
      <c r="AF3" s="708"/>
      <c r="AG3" s="709"/>
      <c r="AH3" s="709"/>
      <c r="AI3" s="709"/>
      <c r="AJ3" s="709"/>
      <c r="AK3" s="709"/>
      <c r="AL3" s="709"/>
      <c r="AM3" s="709"/>
      <c r="AN3" s="709"/>
      <c r="AO3" s="709"/>
      <c r="AP3" s="709"/>
      <c r="AQ3" s="709"/>
      <c r="AR3" s="709"/>
      <c r="AS3" s="709"/>
      <c r="AT3" s="709"/>
      <c r="AU3" s="709"/>
      <c r="AV3" s="709"/>
      <c r="AW3" s="709"/>
      <c r="AX3" s="709"/>
      <c r="AY3" s="709"/>
      <c r="AZ3" s="710"/>
    </row>
    <row r="4" spans="1:58" ht="27" customHeight="1">
      <c r="A4" s="114"/>
      <c r="B4" s="114"/>
      <c r="C4" s="693" t="s">
        <v>172</v>
      </c>
      <c r="D4" s="694"/>
      <c r="E4" s="695" t="str">
        <f>①日ソ登録選手入力!C$6&amp;""</f>
        <v/>
      </c>
      <c r="F4" s="696"/>
      <c r="G4" s="697"/>
      <c r="H4" s="698" t="str">
        <f>①日ソ登録選手入力!C$7&amp;""</f>
        <v/>
      </c>
      <c r="I4" s="698"/>
      <c r="J4" s="698"/>
      <c r="K4" s="698"/>
      <c r="L4" s="698"/>
      <c r="M4" s="698"/>
      <c r="N4" s="698"/>
      <c r="O4" s="698"/>
      <c r="P4" s="698"/>
      <c r="Q4" s="698"/>
      <c r="R4" s="698"/>
      <c r="S4" s="698"/>
      <c r="T4" s="698"/>
      <c r="U4" s="698"/>
      <c r="V4" s="698"/>
      <c r="W4" s="698"/>
      <c r="X4" s="698"/>
      <c r="Y4" s="698"/>
      <c r="Z4" s="698"/>
      <c r="AA4" s="699"/>
      <c r="AB4" s="121" t="s">
        <v>33</v>
      </c>
      <c r="AC4" s="685" t="s">
        <v>173</v>
      </c>
      <c r="AD4" s="685"/>
      <c r="AE4" s="685"/>
      <c r="AF4" s="685"/>
      <c r="AG4" s="685"/>
      <c r="AH4" s="685"/>
      <c r="AI4" s="685" t="s">
        <v>174</v>
      </c>
      <c r="AJ4" s="685"/>
      <c r="AK4" s="685"/>
      <c r="AL4" s="700" t="s">
        <v>175</v>
      </c>
      <c r="AM4" s="701"/>
      <c r="AN4" s="701"/>
      <c r="AO4" s="701"/>
      <c r="AP4" s="685" t="s">
        <v>176</v>
      </c>
      <c r="AQ4" s="685"/>
      <c r="AR4" s="685"/>
      <c r="AS4" s="685"/>
      <c r="AT4" s="685"/>
      <c r="AU4" s="685"/>
      <c r="AV4" s="685"/>
      <c r="AW4" s="685"/>
      <c r="AX4" s="685" t="s">
        <v>177</v>
      </c>
      <c r="AY4" s="685"/>
      <c r="AZ4" s="686"/>
    </row>
    <row r="5" spans="1:58" ht="27" customHeight="1">
      <c r="A5" s="114"/>
      <c r="B5" s="114"/>
      <c r="C5" s="687" t="s">
        <v>178</v>
      </c>
      <c r="D5" s="688"/>
      <c r="E5" s="689" t="str">
        <f>①日ソ登録選手入力!C$10&amp;""</f>
        <v/>
      </c>
      <c r="F5" s="690"/>
      <c r="G5" s="691"/>
      <c r="H5" s="692" t="str">
        <f>①日ソ登録選手入力!C$11&amp;""</f>
        <v/>
      </c>
      <c r="I5" s="692"/>
      <c r="J5" s="692"/>
      <c r="K5" s="692"/>
      <c r="L5" s="692"/>
      <c r="M5" s="692"/>
      <c r="N5" s="692"/>
      <c r="O5" s="692"/>
      <c r="P5" s="692"/>
      <c r="Q5" s="692"/>
      <c r="R5" s="692"/>
      <c r="S5" s="692"/>
      <c r="T5" s="692"/>
      <c r="U5" s="692"/>
      <c r="V5" s="692"/>
      <c r="W5" s="692"/>
      <c r="X5" s="692"/>
      <c r="Y5" s="692"/>
      <c r="Z5" s="692"/>
      <c r="AA5" s="692"/>
      <c r="AB5" s="169" t="str">
        <f>①日ソ登録選手入力!C$43&amp;""</f>
        <v/>
      </c>
      <c r="AC5" s="650" t="str">
        <f>①日ソ登録選手入力!O$43&amp;""</f>
        <v>　</v>
      </c>
      <c r="AD5" s="651"/>
      <c r="AE5" s="651"/>
      <c r="AF5" s="651"/>
      <c r="AG5" s="651"/>
      <c r="AH5" s="652"/>
      <c r="AI5" s="653" t="str">
        <f>IF(①日ソ登録選手入力!J$43="","",①日ソ登録選手入力!Q$43)</f>
        <v/>
      </c>
      <c r="AJ5" s="653"/>
      <c r="AK5" s="653"/>
      <c r="AL5" s="659" t="str">
        <f>①日ソ登録選手入力!K$43&amp;""</f>
        <v/>
      </c>
      <c r="AM5" s="659"/>
      <c r="AN5" s="659"/>
      <c r="AO5" s="659"/>
      <c r="AP5" s="657" t="str">
        <f>①日ソ登録選手入力!L$43&amp;""</f>
        <v/>
      </c>
      <c r="AQ5" s="657"/>
      <c r="AR5" s="657"/>
      <c r="AS5" s="657"/>
      <c r="AT5" s="657"/>
      <c r="AU5" s="657"/>
      <c r="AV5" s="657"/>
      <c r="AW5" s="657"/>
      <c r="AX5" s="618"/>
      <c r="AY5" s="619"/>
      <c r="AZ5" s="620"/>
    </row>
    <row r="6" spans="1:58" ht="27" customHeight="1">
      <c r="A6" s="114"/>
      <c r="B6" s="114"/>
      <c r="C6" s="678" t="s">
        <v>179</v>
      </c>
      <c r="D6" s="679"/>
      <c r="E6" s="680" t="str">
        <f>①日ソ登録選手入力!C$9&amp;""</f>
        <v/>
      </c>
      <c r="F6" s="681"/>
      <c r="G6" s="681"/>
      <c r="H6" s="681"/>
      <c r="I6" s="681"/>
      <c r="J6" s="681"/>
      <c r="K6" s="681"/>
      <c r="L6" s="681"/>
      <c r="M6" s="681"/>
      <c r="N6" s="681"/>
      <c r="O6" s="682"/>
      <c r="P6" s="683" t="s">
        <v>25</v>
      </c>
      <c r="Q6" s="683"/>
      <c r="R6" s="660" t="str">
        <f>①日ソ登録選手入力!C$12&amp;""</f>
        <v/>
      </c>
      <c r="S6" s="660"/>
      <c r="T6" s="660"/>
      <c r="U6" s="660"/>
      <c r="V6" s="660"/>
      <c r="W6" s="660"/>
      <c r="X6" s="660"/>
      <c r="Y6" s="660"/>
      <c r="Z6" s="660"/>
      <c r="AA6" s="684"/>
      <c r="AB6" s="169" t="str">
        <f>①日ソ登録選手入力!C$44&amp;""</f>
        <v/>
      </c>
      <c r="AC6" s="650" t="str">
        <f>①日ソ登録選手入力!O$44&amp;""</f>
        <v>　</v>
      </c>
      <c r="AD6" s="651"/>
      <c r="AE6" s="651"/>
      <c r="AF6" s="651"/>
      <c r="AG6" s="651"/>
      <c r="AH6" s="652"/>
      <c r="AI6" s="653" t="str">
        <f>IF(①日ソ登録選手入力!J$44="","",①日ソ登録選手入力!Q$44)</f>
        <v/>
      </c>
      <c r="AJ6" s="653"/>
      <c r="AK6" s="653"/>
      <c r="AL6" s="659" t="str">
        <f>①日ソ登録選手入力!K$44&amp;""</f>
        <v/>
      </c>
      <c r="AM6" s="659"/>
      <c r="AN6" s="659"/>
      <c r="AO6" s="659"/>
      <c r="AP6" s="657" t="str">
        <f>①日ソ登録選手入力!L$44&amp;""</f>
        <v/>
      </c>
      <c r="AQ6" s="657"/>
      <c r="AR6" s="657"/>
      <c r="AS6" s="657"/>
      <c r="AT6" s="657"/>
      <c r="AU6" s="657"/>
      <c r="AV6" s="657"/>
      <c r="AW6" s="657"/>
      <c r="AX6" s="618"/>
      <c r="AY6" s="619"/>
      <c r="AZ6" s="620"/>
    </row>
    <row r="7" spans="1:58" ht="27" customHeight="1" thickBot="1">
      <c r="A7" s="114"/>
      <c r="B7" s="114"/>
      <c r="C7" s="671" t="s">
        <v>180</v>
      </c>
      <c r="D7" s="672"/>
      <c r="E7" s="673" t="str">
        <f>①日ソ登録選手入力!C$8&amp;""</f>
        <v/>
      </c>
      <c r="F7" s="673"/>
      <c r="G7" s="673"/>
      <c r="H7" s="673"/>
      <c r="I7" s="673"/>
      <c r="J7" s="673"/>
      <c r="K7" s="673"/>
      <c r="L7" s="673"/>
      <c r="M7" s="673"/>
      <c r="N7" s="673"/>
      <c r="O7" s="673"/>
      <c r="P7" s="674" t="s">
        <v>181</v>
      </c>
      <c r="Q7" s="672"/>
      <c r="R7" s="675" t="str">
        <f>①日ソ登録選手入力!O$20&amp;""</f>
        <v xml:space="preserve"> </v>
      </c>
      <c r="S7" s="676"/>
      <c r="T7" s="676"/>
      <c r="U7" s="676"/>
      <c r="V7" s="676"/>
      <c r="W7" s="676"/>
      <c r="X7" s="676"/>
      <c r="Y7" s="676"/>
      <c r="Z7" s="676"/>
      <c r="AA7" s="677"/>
      <c r="AB7" s="169" t="str">
        <f>①日ソ登録選手入力!C$45&amp;""</f>
        <v/>
      </c>
      <c r="AC7" s="650" t="str">
        <f>①日ソ登録選手入力!O$45&amp;""</f>
        <v>　</v>
      </c>
      <c r="AD7" s="651"/>
      <c r="AE7" s="651"/>
      <c r="AF7" s="651"/>
      <c r="AG7" s="651"/>
      <c r="AH7" s="652"/>
      <c r="AI7" s="653" t="str">
        <f>IF(①日ソ登録選手入力!J$45="","",①日ソ登録選手入力!Q$45)</f>
        <v/>
      </c>
      <c r="AJ7" s="653"/>
      <c r="AK7" s="653"/>
      <c r="AL7" s="659" t="str">
        <f>①日ソ登録選手入力!K$45&amp;""</f>
        <v/>
      </c>
      <c r="AM7" s="659"/>
      <c r="AN7" s="659"/>
      <c r="AO7" s="659"/>
      <c r="AP7" s="657" t="str">
        <f>①日ソ登録選手入力!L$45&amp;""</f>
        <v/>
      </c>
      <c r="AQ7" s="657"/>
      <c r="AR7" s="657"/>
      <c r="AS7" s="657"/>
      <c r="AT7" s="657"/>
      <c r="AU7" s="657"/>
      <c r="AV7" s="657"/>
      <c r="AW7" s="657"/>
      <c r="AX7" s="618"/>
      <c r="AY7" s="619"/>
      <c r="AZ7" s="620"/>
    </row>
    <row r="8" spans="1:58" ht="27" customHeight="1">
      <c r="A8" s="114"/>
      <c r="B8" s="114"/>
      <c r="C8" s="177" t="s">
        <v>33</v>
      </c>
      <c r="D8" s="667" t="s">
        <v>173</v>
      </c>
      <c r="E8" s="667"/>
      <c r="F8" s="667"/>
      <c r="G8" s="667"/>
      <c r="H8" s="667"/>
      <c r="I8" s="667"/>
      <c r="J8" s="667" t="s">
        <v>174</v>
      </c>
      <c r="K8" s="667"/>
      <c r="L8" s="667"/>
      <c r="M8" s="668" t="s">
        <v>175</v>
      </c>
      <c r="N8" s="669"/>
      <c r="O8" s="669"/>
      <c r="P8" s="669"/>
      <c r="Q8" s="667" t="s">
        <v>182</v>
      </c>
      <c r="R8" s="667"/>
      <c r="S8" s="667"/>
      <c r="T8" s="667"/>
      <c r="U8" s="667"/>
      <c r="V8" s="667"/>
      <c r="W8" s="667"/>
      <c r="X8" s="667"/>
      <c r="Y8" s="667" t="s">
        <v>177</v>
      </c>
      <c r="Z8" s="667"/>
      <c r="AA8" s="670"/>
      <c r="AB8" s="169" t="str">
        <f>①日ソ登録選手入力!C$46&amp;""</f>
        <v/>
      </c>
      <c r="AC8" s="650" t="str">
        <f>①日ソ登録選手入力!O$46&amp;""</f>
        <v>　</v>
      </c>
      <c r="AD8" s="651"/>
      <c r="AE8" s="651"/>
      <c r="AF8" s="651"/>
      <c r="AG8" s="651"/>
      <c r="AH8" s="652"/>
      <c r="AI8" s="653" t="str">
        <f>IF(①日ソ登録選手入力!J$46="","",①日ソ登録選手入力!Q$46)</f>
        <v/>
      </c>
      <c r="AJ8" s="653"/>
      <c r="AK8" s="653"/>
      <c r="AL8" s="659" t="str">
        <f>①日ソ登録選手入力!K$46&amp;""</f>
        <v/>
      </c>
      <c r="AM8" s="659"/>
      <c r="AN8" s="659"/>
      <c r="AO8" s="659"/>
      <c r="AP8" s="657" t="str">
        <f>①日ソ登録選手入力!L$46&amp;""</f>
        <v/>
      </c>
      <c r="AQ8" s="657"/>
      <c r="AR8" s="657"/>
      <c r="AS8" s="657"/>
      <c r="AT8" s="657"/>
      <c r="AU8" s="657"/>
      <c r="AV8" s="657"/>
      <c r="AW8" s="657"/>
      <c r="AX8" s="618"/>
      <c r="AY8" s="619"/>
      <c r="AZ8" s="620"/>
    </row>
    <row r="9" spans="1:58" ht="27" customHeight="1">
      <c r="A9" s="665" t="s">
        <v>91</v>
      </c>
      <c r="B9" s="666"/>
      <c r="C9" s="166" t="str">
        <f>①日ソ登録選手入力!C$17&amp;""</f>
        <v>30</v>
      </c>
      <c r="D9" s="650" t="str">
        <f>①日ソ登録選手入力!O$17&amp;""</f>
        <v xml:space="preserve"> </v>
      </c>
      <c r="E9" s="651"/>
      <c r="F9" s="651"/>
      <c r="G9" s="651"/>
      <c r="H9" s="651"/>
      <c r="I9" s="652"/>
      <c r="J9" s="662" t="str">
        <f>IF(①日ソ登録選手入力!J$17="","",①日ソ登録選手入力!Q$17)</f>
        <v/>
      </c>
      <c r="K9" s="663"/>
      <c r="L9" s="664"/>
      <c r="M9" s="659" t="str">
        <f>①日ソ登録選手入力!K$17&amp;""</f>
        <v/>
      </c>
      <c r="N9" s="659"/>
      <c r="O9" s="659"/>
      <c r="P9" s="659"/>
      <c r="Q9" s="657" t="str">
        <f>①日ソ登録選手入力!L$17&amp;""</f>
        <v/>
      </c>
      <c r="R9" s="657"/>
      <c r="S9" s="657"/>
      <c r="T9" s="657"/>
      <c r="U9" s="657"/>
      <c r="V9" s="657"/>
      <c r="W9" s="657"/>
      <c r="X9" s="657"/>
      <c r="Y9" s="618" t="str">
        <f>①日ソ登録選手入力!N$17&amp;""</f>
        <v/>
      </c>
      <c r="Z9" s="619"/>
      <c r="AA9" s="658"/>
      <c r="AB9" s="169" t="str">
        <f>①日ソ登録選手入力!C$47&amp;""</f>
        <v/>
      </c>
      <c r="AC9" s="650" t="str">
        <f>①日ソ登録選手入力!O$47&amp;""</f>
        <v>　</v>
      </c>
      <c r="AD9" s="651"/>
      <c r="AE9" s="651"/>
      <c r="AF9" s="651"/>
      <c r="AG9" s="651"/>
      <c r="AH9" s="652"/>
      <c r="AI9" s="653" t="str">
        <f>IF(①日ソ登録選手入力!J$47="","",①日ソ登録選手入力!Q$47)</f>
        <v/>
      </c>
      <c r="AJ9" s="653"/>
      <c r="AK9" s="653"/>
      <c r="AL9" s="659" t="str">
        <f>①日ソ登録選手入力!K$47&amp;""</f>
        <v/>
      </c>
      <c r="AM9" s="659"/>
      <c r="AN9" s="659"/>
      <c r="AO9" s="659"/>
      <c r="AP9" s="657" t="str">
        <f>①日ソ登録選手入力!L$47&amp;""</f>
        <v/>
      </c>
      <c r="AQ9" s="657"/>
      <c r="AR9" s="657"/>
      <c r="AS9" s="657"/>
      <c r="AT9" s="657"/>
      <c r="AU9" s="657"/>
      <c r="AV9" s="657"/>
      <c r="AW9" s="657"/>
      <c r="AX9" s="618"/>
      <c r="AY9" s="619"/>
      <c r="AZ9" s="620"/>
    </row>
    <row r="10" spans="1:58" ht="27" customHeight="1">
      <c r="A10" s="660" t="s">
        <v>90</v>
      </c>
      <c r="B10" s="661"/>
      <c r="C10" s="166" t="str">
        <f>①日ソ登録選手入力!C$18&amp;""</f>
        <v>31</v>
      </c>
      <c r="D10" s="650" t="str">
        <f>①日ソ登録選手入力!O$18&amp;""</f>
        <v xml:space="preserve"> </v>
      </c>
      <c r="E10" s="651"/>
      <c r="F10" s="651"/>
      <c r="G10" s="651"/>
      <c r="H10" s="651"/>
      <c r="I10" s="652"/>
      <c r="J10" s="662" t="str">
        <f>IF(①日ソ登録選手入力!J$18="","",①日ソ登録選手入力!Q$18)</f>
        <v/>
      </c>
      <c r="K10" s="663"/>
      <c r="L10" s="664"/>
      <c r="M10" s="659" t="str">
        <f>①日ソ登録選手入力!K$18&amp;""</f>
        <v/>
      </c>
      <c r="N10" s="659"/>
      <c r="O10" s="659"/>
      <c r="P10" s="659"/>
      <c r="Q10" s="657" t="str">
        <f>①日ソ登録選手入力!L$18&amp;""</f>
        <v/>
      </c>
      <c r="R10" s="657"/>
      <c r="S10" s="657"/>
      <c r="T10" s="657"/>
      <c r="U10" s="657"/>
      <c r="V10" s="657"/>
      <c r="W10" s="657"/>
      <c r="X10" s="657"/>
      <c r="Y10" s="618" t="str">
        <f>①日ソ登録選手入力!N$18&amp;""</f>
        <v/>
      </c>
      <c r="Z10" s="619"/>
      <c r="AA10" s="658"/>
      <c r="AB10" s="169" t="str">
        <f>①日ソ登録選手入力!C$48&amp;""</f>
        <v/>
      </c>
      <c r="AC10" s="650" t="str">
        <f>①日ソ登録選手入力!O$48&amp;""</f>
        <v>　</v>
      </c>
      <c r="AD10" s="651"/>
      <c r="AE10" s="651"/>
      <c r="AF10" s="651"/>
      <c r="AG10" s="651"/>
      <c r="AH10" s="652"/>
      <c r="AI10" s="653" t="str">
        <f>IF(①日ソ登録選手入力!J$48="","",①日ソ登録選手入力!Q$48)</f>
        <v/>
      </c>
      <c r="AJ10" s="653"/>
      <c r="AK10" s="653"/>
      <c r="AL10" s="659" t="str">
        <f>①日ソ登録選手入力!K$48&amp;""</f>
        <v/>
      </c>
      <c r="AM10" s="659"/>
      <c r="AN10" s="659"/>
      <c r="AO10" s="659"/>
      <c r="AP10" s="657" t="str">
        <f>①日ソ登録選手入力!L$48&amp;""</f>
        <v/>
      </c>
      <c r="AQ10" s="657"/>
      <c r="AR10" s="657"/>
      <c r="AS10" s="657"/>
      <c r="AT10" s="657"/>
      <c r="AU10" s="657"/>
      <c r="AV10" s="657"/>
      <c r="AW10" s="657"/>
      <c r="AX10" s="618"/>
      <c r="AY10" s="619"/>
      <c r="AZ10" s="620"/>
    </row>
    <row r="11" spans="1:58" ht="27" customHeight="1">
      <c r="A11" s="660" t="s">
        <v>90</v>
      </c>
      <c r="B11" s="661"/>
      <c r="C11" s="166" t="str">
        <f>①日ソ登録選手入力!C$19&amp;""</f>
        <v>32</v>
      </c>
      <c r="D11" s="650" t="str">
        <f>①日ソ登録選手入力!O$19&amp;""</f>
        <v xml:space="preserve"> </v>
      </c>
      <c r="E11" s="651"/>
      <c r="F11" s="651"/>
      <c r="G11" s="651"/>
      <c r="H11" s="651"/>
      <c r="I11" s="652"/>
      <c r="J11" s="662" t="str">
        <f>IF(①日ソ登録選手入力!J$19="","",①日ソ登録選手入力!Q$19)</f>
        <v/>
      </c>
      <c r="K11" s="663"/>
      <c r="L11" s="664"/>
      <c r="M11" s="659" t="str">
        <f>①日ソ登録選手入力!K$19&amp;""</f>
        <v/>
      </c>
      <c r="N11" s="659"/>
      <c r="O11" s="659"/>
      <c r="P11" s="659"/>
      <c r="Q11" s="657" t="str">
        <f>①日ソ登録選手入力!L$19&amp;""</f>
        <v/>
      </c>
      <c r="R11" s="657"/>
      <c r="S11" s="657"/>
      <c r="T11" s="657"/>
      <c r="U11" s="657"/>
      <c r="V11" s="657"/>
      <c r="W11" s="657"/>
      <c r="X11" s="657"/>
      <c r="Y11" s="618" t="str">
        <f>①日ソ登録選手入力!N$19&amp;""</f>
        <v/>
      </c>
      <c r="Z11" s="619"/>
      <c r="AA11" s="658"/>
      <c r="AB11" s="169" t="str">
        <f>①日ソ登録選手入力!C$49&amp;""</f>
        <v/>
      </c>
      <c r="AC11" s="650" t="str">
        <f>①日ソ登録選手入力!O$49&amp;""</f>
        <v>　</v>
      </c>
      <c r="AD11" s="651"/>
      <c r="AE11" s="651"/>
      <c r="AF11" s="651"/>
      <c r="AG11" s="651"/>
      <c r="AH11" s="652"/>
      <c r="AI11" s="653" t="str">
        <f>IF(①日ソ登録選手入力!J$49="","",①日ソ登録選手入力!Q$49)</f>
        <v/>
      </c>
      <c r="AJ11" s="653"/>
      <c r="AK11" s="653"/>
      <c r="AL11" s="659" t="str">
        <f>①日ソ登録選手入力!K$49&amp;""</f>
        <v/>
      </c>
      <c r="AM11" s="659"/>
      <c r="AN11" s="659"/>
      <c r="AO11" s="659"/>
      <c r="AP11" s="657" t="str">
        <f>①日ソ登録選手入力!L$49&amp;""</f>
        <v/>
      </c>
      <c r="AQ11" s="657"/>
      <c r="AR11" s="657"/>
      <c r="AS11" s="657"/>
      <c r="AT11" s="657"/>
      <c r="AU11" s="657"/>
      <c r="AV11" s="657"/>
      <c r="AW11" s="657"/>
      <c r="AX11" s="618"/>
      <c r="AY11" s="619"/>
      <c r="AZ11" s="620"/>
    </row>
    <row r="12" spans="1:58" ht="27" customHeight="1">
      <c r="A12" s="665" t="s">
        <v>183</v>
      </c>
      <c r="B12" s="666"/>
      <c r="C12" s="166" t="s">
        <v>184</v>
      </c>
      <c r="D12" s="650" t="str">
        <f>①日ソ登録選手入力!O$34&amp;""</f>
        <v>　</v>
      </c>
      <c r="E12" s="651"/>
      <c r="F12" s="651"/>
      <c r="G12" s="651"/>
      <c r="H12" s="651"/>
      <c r="I12" s="652"/>
      <c r="J12" s="653" t="str">
        <f>IF(①日ソ登録選手入力!J$34="","",①日ソ登録選手入力!Q$34)</f>
        <v/>
      </c>
      <c r="K12" s="653"/>
      <c r="L12" s="653"/>
      <c r="M12" s="659" t="str">
        <f>①日ソ登録選手入力!K$34&amp;""</f>
        <v/>
      </c>
      <c r="N12" s="659"/>
      <c r="O12" s="659"/>
      <c r="P12" s="659"/>
      <c r="Q12" s="657" t="str">
        <f>①日ソ登録選手入力!L$34&amp;""</f>
        <v/>
      </c>
      <c r="R12" s="657"/>
      <c r="S12" s="657"/>
      <c r="T12" s="657"/>
      <c r="U12" s="657"/>
      <c r="V12" s="657"/>
      <c r="W12" s="657"/>
      <c r="X12" s="657"/>
      <c r="Y12" s="618"/>
      <c r="Z12" s="619"/>
      <c r="AA12" s="658"/>
      <c r="AB12" s="169" t="str">
        <f>①日ソ登録選手入力!C$50&amp;""</f>
        <v/>
      </c>
      <c r="AC12" s="650" t="str">
        <f>①日ソ登録選手入力!O$50&amp;""</f>
        <v>　</v>
      </c>
      <c r="AD12" s="651"/>
      <c r="AE12" s="651"/>
      <c r="AF12" s="651"/>
      <c r="AG12" s="651"/>
      <c r="AH12" s="652"/>
      <c r="AI12" s="653" t="str">
        <f>IF(①日ソ登録選手入力!J$50="","",①日ソ登録選手入力!Q$50)</f>
        <v/>
      </c>
      <c r="AJ12" s="653"/>
      <c r="AK12" s="653"/>
      <c r="AL12" s="659" t="str">
        <f>①日ソ登録選手入力!K$50&amp;""</f>
        <v/>
      </c>
      <c r="AM12" s="659"/>
      <c r="AN12" s="659"/>
      <c r="AO12" s="659"/>
      <c r="AP12" s="657" t="str">
        <f>①日ソ登録選手入力!L$50&amp;""</f>
        <v/>
      </c>
      <c r="AQ12" s="657"/>
      <c r="AR12" s="657"/>
      <c r="AS12" s="657"/>
      <c r="AT12" s="657"/>
      <c r="AU12" s="657"/>
      <c r="AV12" s="657"/>
      <c r="AW12" s="657"/>
      <c r="AX12" s="618"/>
      <c r="AY12" s="619"/>
      <c r="AZ12" s="620"/>
    </row>
    <row r="13" spans="1:58" ht="27" customHeight="1">
      <c r="A13" s="114"/>
      <c r="B13" s="114"/>
      <c r="C13" s="166" t="str">
        <f>①日ソ登録選手入力!C$35&amp;""</f>
        <v/>
      </c>
      <c r="D13" s="650" t="str">
        <f>①日ソ登録選手入力!O$35&amp;""</f>
        <v>　</v>
      </c>
      <c r="E13" s="651"/>
      <c r="F13" s="651"/>
      <c r="G13" s="651"/>
      <c r="H13" s="651"/>
      <c r="I13" s="652"/>
      <c r="J13" s="653" t="str">
        <f>IF(①日ソ登録選手入力!J$35="","",①日ソ登録選手入力!Q$35)</f>
        <v/>
      </c>
      <c r="K13" s="653"/>
      <c r="L13" s="653"/>
      <c r="M13" s="654" t="str">
        <f>①日ソ登録選手入力!K$35&amp;""</f>
        <v/>
      </c>
      <c r="N13" s="655"/>
      <c r="O13" s="655"/>
      <c r="P13" s="656"/>
      <c r="Q13" s="657" t="str">
        <f>①日ソ登録選手入力!L$35&amp;""</f>
        <v/>
      </c>
      <c r="R13" s="657"/>
      <c r="S13" s="657"/>
      <c r="T13" s="657"/>
      <c r="U13" s="657"/>
      <c r="V13" s="657"/>
      <c r="W13" s="657"/>
      <c r="X13" s="657"/>
      <c r="Y13" s="618"/>
      <c r="Z13" s="619"/>
      <c r="AA13" s="658"/>
      <c r="AB13" s="169" t="str">
        <f>①日ソ登録選手入力!C$51&amp;""</f>
        <v/>
      </c>
      <c r="AC13" s="650" t="str">
        <f>①日ソ登録選手入力!O$51&amp;""</f>
        <v>　</v>
      </c>
      <c r="AD13" s="651"/>
      <c r="AE13" s="651"/>
      <c r="AF13" s="651"/>
      <c r="AG13" s="651"/>
      <c r="AH13" s="652"/>
      <c r="AI13" s="653" t="str">
        <f>IF(①日ソ登録選手入力!J$51="","",①日ソ登録選手入力!Q$51)</f>
        <v/>
      </c>
      <c r="AJ13" s="653"/>
      <c r="AK13" s="653"/>
      <c r="AL13" s="659" t="str">
        <f>①日ソ登録選手入力!K$51&amp;""</f>
        <v/>
      </c>
      <c r="AM13" s="659"/>
      <c r="AN13" s="659"/>
      <c r="AO13" s="659"/>
      <c r="AP13" s="657" t="str">
        <f>①日ソ登録選手入力!L$51&amp;""</f>
        <v/>
      </c>
      <c r="AQ13" s="657"/>
      <c r="AR13" s="657"/>
      <c r="AS13" s="657"/>
      <c r="AT13" s="657"/>
      <c r="AU13" s="657"/>
      <c r="AV13" s="657"/>
      <c r="AW13" s="657"/>
      <c r="AX13" s="618"/>
      <c r="AY13" s="619"/>
      <c r="AZ13" s="620"/>
    </row>
    <row r="14" spans="1:58" ht="27" customHeight="1">
      <c r="A14" s="114"/>
      <c r="B14" s="114"/>
      <c r="C14" s="166" t="str">
        <f>①日ソ登録選手入力!C$36&amp;""</f>
        <v/>
      </c>
      <c r="D14" s="650" t="str">
        <f>①日ソ登録選手入力!O$36&amp;""</f>
        <v>　</v>
      </c>
      <c r="E14" s="651"/>
      <c r="F14" s="651"/>
      <c r="G14" s="651"/>
      <c r="H14" s="651"/>
      <c r="I14" s="652"/>
      <c r="J14" s="653" t="str">
        <f>IF(①日ソ登録選手入力!J$36="","",①日ソ登録選手入力!Q$36)</f>
        <v/>
      </c>
      <c r="K14" s="653"/>
      <c r="L14" s="653"/>
      <c r="M14" s="654" t="str">
        <f>①日ソ登録選手入力!K$36&amp;""</f>
        <v/>
      </c>
      <c r="N14" s="655"/>
      <c r="O14" s="655"/>
      <c r="P14" s="656"/>
      <c r="Q14" s="657" t="str">
        <f>①日ソ登録選手入力!L$36&amp;""</f>
        <v/>
      </c>
      <c r="R14" s="657"/>
      <c r="S14" s="657"/>
      <c r="T14" s="657"/>
      <c r="U14" s="657"/>
      <c r="V14" s="657"/>
      <c r="W14" s="657"/>
      <c r="X14" s="657"/>
      <c r="Y14" s="618"/>
      <c r="Z14" s="619"/>
      <c r="AA14" s="658"/>
      <c r="AB14" s="169" t="str">
        <f>①日ソ登録選手入力!C$52&amp;""</f>
        <v/>
      </c>
      <c r="AC14" s="650" t="str">
        <f>①日ソ登録選手入力!O$52&amp;""</f>
        <v>　</v>
      </c>
      <c r="AD14" s="651"/>
      <c r="AE14" s="651"/>
      <c r="AF14" s="651"/>
      <c r="AG14" s="651"/>
      <c r="AH14" s="652"/>
      <c r="AI14" s="653" t="str">
        <f>IF(①日ソ登録選手入力!J$52="","",①日ソ登録選手入力!Q$52)</f>
        <v/>
      </c>
      <c r="AJ14" s="653"/>
      <c r="AK14" s="653"/>
      <c r="AL14" s="659" t="str">
        <f>①日ソ登録選手入力!K$52&amp;""</f>
        <v/>
      </c>
      <c r="AM14" s="659"/>
      <c r="AN14" s="659"/>
      <c r="AO14" s="659"/>
      <c r="AP14" s="657" t="str">
        <f>①日ソ登録選手入力!L$52&amp;""</f>
        <v/>
      </c>
      <c r="AQ14" s="657"/>
      <c r="AR14" s="657"/>
      <c r="AS14" s="657"/>
      <c r="AT14" s="657"/>
      <c r="AU14" s="657"/>
      <c r="AV14" s="657"/>
      <c r="AW14" s="657"/>
      <c r="AX14" s="618"/>
      <c r="AY14" s="619"/>
      <c r="AZ14" s="620"/>
    </row>
    <row r="15" spans="1:58" ht="27" customHeight="1">
      <c r="A15" s="114"/>
      <c r="B15" s="114"/>
      <c r="C15" s="166" t="str">
        <f>①日ソ登録選手入力!C$37&amp;""</f>
        <v/>
      </c>
      <c r="D15" s="650" t="str">
        <f>①日ソ登録選手入力!O$37&amp;""</f>
        <v>　</v>
      </c>
      <c r="E15" s="651"/>
      <c r="F15" s="651"/>
      <c r="G15" s="651"/>
      <c r="H15" s="651"/>
      <c r="I15" s="652"/>
      <c r="J15" s="653" t="str">
        <f>IF(①日ソ登録選手入力!J$37="","",①日ソ登録選手入力!Q$37)</f>
        <v/>
      </c>
      <c r="K15" s="653"/>
      <c r="L15" s="653"/>
      <c r="M15" s="654" t="str">
        <f>①日ソ登録選手入力!K$37&amp;""</f>
        <v/>
      </c>
      <c r="N15" s="655"/>
      <c r="O15" s="655"/>
      <c r="P15" s="656"/>
      <c r="Q15" s="657" t="str">
        <f>①日ソ登録選手入力!L$37&amp;""</f>
        <v/>
      </c>
      <c r="R15" s="657"/>
      <c r="S15" s="657"/>
      <c r="T15" s="657"/>
      <c r="U15" s="657"/>
      <c r="V15" s="657"/>
      <c r="W15" s="657"/>
      <c r="X15" s="657"/>
      <c r="Y15" s="618"/>
      <c r="Z15" s="619"/>
      <c r="AA15" s="658"/>
      <c r="AB15" s="169" t="str">
        <f>①日ソ登録選手入力!C$53&amp;""</f>
        <v/>
      </c>
      <c r="AC15" s="650" t="str">
        <f>①日ソ登録選手入力!O$53&amp;""</f>
        <v>　</v>
      </c>
      <c r="AD15" s="651"/>
      <c r="AE15" s="651"/>
      <c r="AF15" s="651"/>
      <c r="AG15" s="651"/>
      <c r="AH15" s="652"/>
      <c r="AI15" s="653" t="str">
        <f>IF(①日ソ登録選手入力!J$53="","",①日ソ登録選手入力!Q$53)</f>
        <v/>
      </c>
      <c r="AJ15" s="653"/>
      <c r="AK15" s="653"/>
      <c r="AL15" s="659" t="str">
        <f>①日ソ登録選手入力!K$53&amp;""</f>
        <v/>
      </c>
      <c r="AM15" s="659"/>
      <c r="AN15" s="659"/>
      <c r="AO15" s="659"/>
      <c r="AP15" s="657" t="str">
        <f>①日ソ登録選手入力!L$53&amp;""</f>
        <v/>
      </c>
      <c r="AQ15" s="657"/>
      <c r="AR15" s="657"/>
      <c r="AS15" s="657"/>
      <c r="AT15" s="657"/>
      <c r="AU15" s="657"/>
      <c r="AV15" s="657"/>
      <c r="AW15" s="657"/>
      <c r="AX15" s="618"/>
      <c r="AY15" s="619"/>
      <c r="AZ15" s="620"/>
    </row>
    <row r="16" spans="1:58" ht="27" customHeight="1">
      <c r="A16" s="114"/>
      <c r="B16" s="114"/>
      <c r="C16" s="166" t="str">
        <f>①日ソ登録選手入力!C$38&amp;""</f>
        <v/>
      </c>
      <c r="D16" s="650" t="str">
        <f>①日ソ登録選手入力!O$38&amp;""</f>
        <v>　</v>
      </c>
      <c r="E16" s="651"/>
      <c r="F16" s="651"/>
      <c r="G16" s="651"/>
      <c r="H16" s="651"/>
      <c r="I16" s="652"/>
      <c r="J16" s="653" t="str">
        <f>IF(①日ソ登録選手入力!J$38="","",①日ソ登録選手入力!Q$38)</f>
        <v/>
      </c>
      <c r="K16" s="653"/>
      <c r="L16" s="653"/>
      <c r="M16" s="654" t="str">
        <f>①日ソ登録選手入力!K$38&amp;""</f>
        <v/>
      </c>
      <c r="N16" s="655"/>
      <c r="O16" s="655"/>
      <c r="P16" s="656"/>
      <c r="Q16" s="657" t="str">
        <f>①日ソ登録選手入力!L$38&amp;""</f>
        <v/>
      </c>
      <c r="R16" s="657"/>
      <c r="S16" s="657"/>
      <c r="T16" s="657"/>
      <c r="U16" s="657"/>
      <c r="V16" s="657"/>
      <c r="W16" s="657"/>
      <c r="X16" s="657"/>
      <c r="Y16" s="618"/>
      <c r="Z16" s="619"/>
      <c r="AA16" s="658"/>
      <c r="AB16" s="169" t="str">
        <f>①日ソ登録選手入力!C$54&amp;""</f>
        <v/>
      </c>
      <c r="AC16" s="650" t="str">
        <f>①日ソ登録選手入力!O$54&amp;""</f>
        <v>　</v>
      </c>
      <c r="AD16" s="651"/>
      <c r="AE16" s="651"/>
      <c r="AF16" s="651"/>
      <c r="AG16" s="651"/>
      <c r="AH16" s="652"/>
      <c r="AI16" s="653" t="str">
        <f>IF(①日ソ登録選手入力!J$54="","",①日ソ登録選手入力!Q$54)</f>
        <v/>
      </c>
      <c r="AJ16" s="653"/>
      <c r="AK16" s="653"/>
      <c r="AL16" s="659" t="str">
        <f>①日ソ登録選手入力!K$54&amp;""</f>
        <v/>
      </c>
      <c r="AM16" s="659"/>
      <c r="AN16" s="659"/>
      <c r="AO16" s="659"/>
      <c r="AP16" s="657" t="str">
        <f>①日ソ登録選手入力!L$54&amp;""</f>
        <v/>
      </c>
      <c r="AQ16" s="657"/>
      <c r="AR16" s="657"/>
      <c r="AS16" s="657"/>
      <c r="AT16" s="657"/>
      <c r="AU16" s="657"/>
      <c r="AV16" s="657"/>
      <c r="AW16" s="657"/>
      <c r="AX16" s="618"/>
      <c r="AY16" s="619"/>
      <c r="AZ16" s="620"/>
    </row>
    <row r="17" spans="1:54" ht="27" customHeight="1">
      <c r="A17" s="114"/>
      <c r="B17" s="114"/>
      <c r="C17" s="166" t="str">
        <f>①日ソ登録選手入力!C$39&amp;""</f>
        <v/>
      </c>
      <c r="D17" s="650" t="str">
        <f>①日ソ登録選手入力!O$39&amp;""</f>
        <v>　</v>
      </c>
      <c r="E17" s="651"/>
      <c r="F17" s="651"/>
      <c r="G17" s="651"/>
      <c r="H17" s="651"/>
      <c r="I17" s="652"/>
      <c r="J17" s="653" t="str">
        <f>IF(①日ソ登録選手入力!J$39="","",①日ソ登録選手入力!Q$39)</f>
        <v/>
      </c>
      <c r="K17" s="653"/>
      <c r="L17" s="653"/>
      <c r="M17" s="654" t="str">
        <f>①日ソ登録選手入力!K$39&amp;""</f>
        <v/>
      </c>
      <c r="N17" s="655"/>
      <c r="O17" s="655"/>
      <c r="P17" s="656"/>
      <c r="Q17" s="657" t="str">
        <f>①日ソ登録選手入力!L$39&amp;""</f>
        <v/>
      </c>
      <c r="R17" s="657"/>
      <c r="S17" s="657"/>
      <c r="T17" s="657"/>
      <c r="U17" s="657"/>
      <c r="V17" s="657"/>
      <c r="W17" s="657"/>
      <c r="X17" s="657"/>
      <c r="Y17" s="618"/>
      <c r="Z17" s="619"/>
      <c r="AA17" s="658"/>
      <c r="AB17" s="169" t="str">
        <f>①日ソ登録選手入力!C$55&amp;""</f>
        <v/>
      </c>
      <c r="AC17" s="650" t="str">
        <f>①日ソ登録選手入力!O$55&amp;""</f>
        <v>　</v>
      </c>
      <c r="AD17" s="651"/>
      <c r="AE17" s="651"/>
      <c r="AF17" s="651"/>
      <c r="AG17" s="651"/>
      <c r="AH17" s="652"/>
      <c r="AI17" s="653" t="str">
        <f>IF(①日ソ登録選手入力!J$55="","",①日ソ登録選手入力!Q$55)</f>
        <v/>
      </c>
      <c r="AJ17" s="653"/>
      <c r="AK17" s="653"/>
      <c r="AL17" s="659" t="str">
        <f>①日ソ登録選手入力!K$55&amp;""</f>
        <v/>
      </c>
      <c r="AM17" s="659"/>
      <c r="AN17" s="659"/>
      <c r="AO17" s="659"/>
      <c r="AP17" s="657" t="str">
        <f>①日ソ登録選手入力!L$55&amp;""</f>
        <v/>
      </c>
      <c r="AQ17" s="657"/>
      <c r="AR17" s="657"/>
      <c r="AS17" s="657"/>
      <c r="AT17" s="657"/>
      <c r="AU17" s="657"/>
      <c r="AV17" s="657"/>
      <c r="AW17" s="657"/>
      <c r="AX17" s="618"/>
      <c r="AY17" s="619"/>
      <c r="AZ17" s="620"/>
    </row>
    <row r="18" spans="1:54" ht="27" customHeight="1">
      <c r="A18" s="114"/>
      <c r="B18" s="114"/>
      <c r="C18" s="166" t="str">
        <f>①日ソ登録選手入力!C$40&amp;""</f>
        <v/>
      </c>
      <c r="D18" s="650" t="str">
        <f>①日ソ登録選手入力!O$40&amp;""</f>
        <v>　</v>
      </c>
      <c r="E18" s="651"/>
      <c r="F18" s="651"/>
      <c r="G18" s="651"/>
      <c r="H18" s="651"/>
      <c r="I18" s="652"/>
      <c r="J18" s="653" t="str">
        <f>IF(①日ソ登録選手入力!J$40="","",①日ソ登録選手入力!Q$40)</f>
        <v/>
      </c>
      <c r="K18" s="653"/>
      <c r="L18" s="653"/>
      <c r="M18" s="654" t="str">
        <f>①日ソ登録選手入力!K$40&amp;""</f>
        <v/>
      </c>
      <c r="N18" s="655"/>
      <c r="O18" s="655"/>
      <c r="P18" s="656"/>
      <c r="Q18" s="657" t="str">
        <f>①日ソ登録選手入力!L$40&amp;""</f>
        <v/>
      </c>
      <c r="R18" s="657"/>
      <c r="S18" s="657"/>
      <c r="T18" s="657"/>
      <c r="U18" s="657"/>
      <c r="V18" s="657"/>
      <c r="W18" s="657"/>
      <c r="X18" s="657"/>
      <c r="Y18" s="618"/>
      <c r="Z18" s="619"/>
      <c r="AA18" s="658"/>
      <c r="AB18" s="169" t="str">
        <f>①日ソ登録選手入力!C$56&amp;""</f>
        <v/>
      </c>
      <c r="AC18" s="650" t="str">
        <f>①日ソ登録選手入力!O$56&amp;""</f>
        <v>　</v>
      </c>
      <c r="AD18" s="651"/>
      <c r="AE18" s="651"/>
      <c r="AF18" s="651"/>
      <c r="AG18" s="651"/>
      <c r="AH18" s="652"/>
      <c r="AI18" s="653" t="str">
        <f>IF(①日ソ登録選手入力!J$56="","",①日ソ登録選手入力!Q$56)</f>
        <v/>
      </c>
      <c r="AJ18" s="653"/>
      <c r="AK18" s="653"/>
      <c r="AL18" s="659" t="str">
        <f>①日ソ登録選手入力!K$56&amp;""</f>
        <v/>
      </c>
      <c r="AM18" s="659"/>
      <c r="AN18" s="659"/>
      <c r="AO18" s="659"/>
      <c r="AP18" s="657" t="str">
        <f>①日ソ登録選手入力!L$56&amp;""</f>
        <v/>
      </c>
      <c r="AQ18" s="657"/>
      <c r="AR18" s="657"/>
      <c r="AS18" s="657"/>
      <c r="AT18" s="657"/>
      <c r="AU18" s="657"/>
      <c r="AV18" s="657"/>
      <c r="AW18" s="657"/>
      <c r="AX18" s="618"/>
      <c r="AY18" s="619"/>
      <c r="AZ18" s="620"/>
    </row>
    <row r="19" spans="1:54" ht="27" customHeight="1">
      <c r="A19" s="114"/>
      <c r="B19" s="114"/>
      <c r="C19" s="166" t="str">
        <f>①日ソ登録選手入力!C$41&amp;""</f>
        <v/>
      </c>
      <c r="D19" s="650" t="str">
        <f>①日ソ登録選手入力!O$41&amp;""</f>
        <v>　</v>
      </c>
      <c r="E19" s="651"/>
      <c r="F19" s="651"/>
      <c r="G19" s="651"/>
      <c r="H19" s="651"/>
      <c r="I19" s="652"/>
      <c r="J19" s="653" t="str">
        <f>IF(①日ソ登録選手入力!J$41="","",①日ソ登録選手入力!Q$41)</f>
        <v/>
      </c>
      <c r="K19" s="653"/>
      <c r="L19" s="653"/>
      <c r="M19" s="654" t="str">
        <f>①日ソ登録選手入力!K$41&amp;""</f>
        <v/>
      </c>
      <c r="N19" s="655"/>
      <c r="O19" s="655"/>
      <c r="P19" s="656"/>
      <c r="Q19" s="657" t="str">
        <f>①日ソ登録選手入力!L$41&amp;""</f>
        <v/>
      </c>
      <c r="R19" s="657"/>
      <c r="S19" s="657"/>
      <c r="T19" s="657"/>
      <c r="U19" s="657"/>
      <c r="V19" s="657"/>
      <c r="W19" s="657"/>
      <c r="X19" s="657"/>
      <c r="Y19" s="618"/>
      <c r="Z19" s="619"/>
      <c r="AA19" s="658"/>
      <c r="AB19" s="169" t="str">
        <f>①日ソ登録選手入力!C$57&amp;""</f>
        <v/>
      </c>
      <c r="AC19" s="650" t="str">
        <f>①日ソ登録選手入力!O$57&amp;""</f>
        <v>　</v>
      </c>
      <c r="AD19" s="651"/>
      <c r="AE19" s="651"/>
      <c r="AF19" s="651"/>
      <c r="AG19" s="651"/>
      <c r="AH19" s="652"/>
      <c r="AI19" s="653" t="str">
        <f>IF(①日ソ登録選手入力!J$57="","",①日ソ登録選手入力!Q$57)</f>
        <v/>
      </c>
      <c r="AJ19" s="653"/>
      <c r="AK19" s="653"/>
      <c r="AL19" s="659" t="str">
        <f>①日ソ登録選手入力!K$57&amp;""</f>
        <v/>
      </c>
      <c r="AM19" s="659"/>
      <c r="AN19" s="659"/>
      <c r="AO19" s="659"/>
      <c r="AP19" s="657" t="str">
        <f>①日ソ登録選手入力!L$57&amp;""</f>
        <v/>
      </c>
      <c r="AQ19" s="657"/>
      <c r="AR19" s="657"/>
      <c r="AS19" s="657"/>
      <c r="AT19" s="657"/>
      <c r="AU19" s="657"/>
      <c r="AV19" s="657"/>
      <c r="AW19" s="657"/>
      <c r="AX19" s="618"/>
      <c r="AY19" s="619"/>
      <c r="AZ19" s="620"/>
    </row>
    <row r="20" spans="1:54" ht="27" customHeight="1" thickBot="1">
      <c r="A20" s="114"/>
      <c r="B20" s="114"/>
      <c r="C20" s="168" t="str">
        <f>①日ソ登録選手入力!C$42&amp;""</f>
        <v/>
      </c>
      <c r="D20" s="621" t="str">
        <f>①日ソ登録選手入力!O$42&amp;""</f>
        <v>　</v>
      </c>
      <c r="E20" s="622"/>
      <c r="F20" s="622"/>
      <c r="G20" s="622"/>
      <c r="H20" s="622"/>
      <c r="I20" s="623"/>
      <c r="J20" s="624" t="str">
        <f>IF(①日ソ登録選手入力!J$42="","",①日ソ登録選手入力!Q$42)</f>
        <v/>
      </c>
      <c r="K20" s="624"/>
      <c r="L20" s="624"/>
      <c r="M20" s="625" t="str">
        <f>①日ソ登録選手入力!K$42&amp;""</f>
        <v/>
      </c>
      <c r="N20" s="626"/>
      <c r="O20" s="626"/>
      <c r="P20" s="627"/>
      <c r="Q20" s="628" t="str">
        <f>①日ソ登録選手入力!L$42&amp;""</f>
        <v/>
      </c>
      <c r="R20" s="628"/>
      <c r="S20" s="628"/>
      <c r="T20" s="628"/>
      <c r="U20" s="628"/>
      <c r="V20" s="628"/>
      <c r="W20" s="628"/>
      <c r="X20" s="628"/>
      <c r="Y20" s="629"/>
      <c r="Z20" s="630"/>
      <c r="AA20" s="631"/>
      <c r="AB20" s="170" t="str">
        <f>①日ソ登録選手入力!C$58&amp;""</f>
        <v/>
      </c>
      <c r="AC20" s="621" t="str">
        <f>①日ソ登録選手入力!O$58&amp;""</f>
        <v>　</v>
      </c>
      <c r="AD20" s="622"/>
      <c r="AE20" s="622"/>
      <c r="AF20" s="622"/>
      <c r="AG20" s="622"/>
      <c r="AH20" s="623"/>
      <c r="AI20" s="624" t="str">
        <f>IF(①日ソ登録選手入力!J$58="","",①日ソ登録選手入力!Q$58)</f>
        <v/>
      </c>
      <c r="AJ20" s="624"/>
      <c r="AK20" s="624"/>
      <c r="AL20" s="647" t="str">
        <f>①日ソ登録選手入力!K$58&amp;""</f>
        <v/>
      </c>
      <c r="AM20" s="647"/>
      <c r="AN20" s="647"/>
      <c r="AO20" s="647"/>
      <c r="AP20" s="628" t="str">
        <f>①日ソ登録選手入力!L$58&amp;""</f>
        <v/>
      </c>
      <c r="AQ20" s="628"/>
      <c r="AR20" s="628"/>
      <c r="AS20" s="628"/>
      <c r="AT20" s="628"/>
      <c r="AU20" s="628"/>
      <c r="AV20" s="628"/>
      <c r="AW20" s="628"/>
      <c r="AX20" s="629"/>
      <c r="AY20" s="630"/>
      <c r="AZ20" s="648"/>
    </row>
    <row r="21" spans="1:54" ht="7.5" customHeight="1">
      <c r="A21" s="114"/>
      <c r="B21" s="114"/>
      <c r="C21" s="114"/>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3"/>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row>
    <row r="22" spans="1:54">
      <c r="A22" s="110"/>
      <c r="B22" s="110"/>
      <c r="C22" s="124" t="s">
        <v>185</v>
      </c>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row>
    <row r="23" spans="1:54">
      <c r="A23" s="110"/>
      <c r="B23" s="110"/>
      <c r="C23" s="124" t="s">
        <v>186</v>
      </c>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row>
    <row r="24" spans="1:54" ht="18.75" customHeight="1" thickBot="1">
      <c r="A24" s="110"/>
      <c r="B24" s="110"/>
      <c r="C24" s="126"/>
      <c r="D24" s="649" t="s">
        <v>187</v>
      </c>
      <c r="E24" s="649"/>
      <c r="F24" s="127" t="s">
        <v>188</v>
      </c>
      <c r="G24" s="128"/>
      <c r="H24" s="128"/>
      <c r="I24" s="128"/>
      <c r="J24" s="128"/>
      <c r="K24" s="128"/>
      <c r="L24" s="128"/>
      <c r="M24" s="649" t="str">
        <f>M$1&amp;""</f>
        <v>2026年度登録</v>
      </c>
      <c r="N24" s="649"/>
      <c r="O24" s="649"/>
      <c r="P24" s="649"/>
      <c r="Q24" s="649"/>
      <c r="R24" s="649"/>
      <c r="S24" s="649"/>
      <c r="T24" s="128"/>
      <c r="U24" s="649" t="s">
        <v>134</v>
      </c>
      <c r="V24" s="649"/>
      <c r="W24" s="127" t="s">
        <v>150</v>
      </c>
      <c r="X24" s="128"/>
      <c r="Y24" s="128"/>
      <c r="Z24" s="128"/>
      <c r="AA24" s="128"/>
      <c r="AB24" s="128"/>
      <c r="AC24" s="128"/>
      <c r="AD24" s="128"/>
      <c r="AE24" s="128"/>
      <c r="AF24" s="112"/>
      <c r="AG24" s="112"/>
      <c r="AH24" s="112"/>
      <c r="AI24" s="112"/>
      <c r="AJ24" s="127" t="s">
        <v>151</v>
      </c>
      <c r="AK24" s="112"/>
      <c r="AL24" s="112"/>
      <c r="AM24" s="112"/>
      <c r="AN24" s="112"/>
      <c r="AO24" s="112"/>
      <c r="AP24" s="112"/>
      <c r="AQ24" s="112"/>
      <c r="AR24" s="114"/>
      <c r="AS24" s="114"/>
      <c r="AT24" s="110"/>
      <c r="AU24" s="110"/>
      <c r="AV24" s="110"/>
      <c r="AW24" s="110"/>
      <c r="AX24" s="110"/>
      <c r="AY24" s="110"/>
      <c r="AZ24" s="110"/>
      <c r="BA24" s="110"/>
      <c r="BB24" s="110"/>
    </row>
    <row r="25" spans="1:54" ht="61.5" customHeight="1" thickBot="1">
      <c r="A25" s="110"/>
      <c r="B25" s="110"/>
      <c r="C25" s="632" t="s">
        <v>152</v>
      </c>
      <c r="D25" s="633"/>
      <c r="E25" s="634" t="s">
        <v>189</v>
      </c>
      <c r="F25" s="634"/>
      <c r="G25" s="634"/>
      <c r="H25" s="634"/>
      <c r="I25" s="634"/>
      <c r="J25" s="247" t="s">
        <v>154</v>
      </c>
      <c r="K25" s="129" t="s">
        <v>155</v>
      </c>
      <c r="L25" s="129" t="s">
        <v>156</v>
      </c>
      <c r="M25" s="129" t="s">
        <v>157</v>
      </c>
      <c r="N25" s="129" t="s">
        <v>158</v>
      </c>
      <c r="O25" s="129" t="s">
        <v>159</v>
      </c>
      <c r="P25" s="129" t="s">
        <v>160</v>
      </c>
      <c r="Q25" s="129" t="s">
        <v>161</v>
      </c>
      <c r="R25" s="129" t="s">
        <v>162</v>
      </c>
      <c r="S25" s="129" t="s">
        <v>163</v>
      </c>
      <c r="T25" s="129" t="s">
        <v>164</v>
      </c>
      <c r="U25" s="129" t="s">
        <v>165</v>
      </c>
      <c r="V25" s="129" t="s">
        <v>166</v>
      </c>
      <c r="W25" s="129" t="s">
        <v>167</v>
      </c>
      <c r="X25" s="129" t="s">
        <v>132</v>
      </c>
      <c r="Y25" s="129" t="s">
        <v>131</v>
      </c>
      <c r="Z25" s="129" t="s">
        <v>130</v>
      </c>
      <c r="AA25" s="129" t="s">
        <v>125</v>
      </c>
      <c r="AB25" s="129" t="s">
        <v>126</v>
      </c>
      <c r="AC25" s="129" t="s">
        <v>127</v>
      </c>
      <c r="AD25" s="129" t="s">
        <v>128</v>
      </c>
      <c r="AE25" s="130" t="s">
        <v>129</v>
      </c>
      <c r="AF25" s="635" t="s">
        <v>222</v>
      </c>
      <c r="AG25" s="636"/>
      <c r="AH25" s="636"/>
      <c r="AI25" s="636"/>
      <c r="AJ25" s="636"/>
      <c r="AK25" s="636"/>
      <c r="AL25" s="636"/>
      <c r="AM25" s="636"/>
      <c r="AN25" s="636"/>
      <c r="AO25" s="636"/>
      <c r="AP25" s="636"/>
      <c r="AQ25" s="636"/>
      <c r="AR25" s="636"/>
      <c r="AS25" s="636"/>
      <c r="AT25" s="636"/>
      <c r="AU25" s="636"/>
      <c r="AV25" s="636"/>
      <c r="AW25" s="636"/>
      <c r="AX25" s="636"/>
      <c r="AY25" s="636"/>
      <c r="AZ25" s="637"/>
    </row>
    <row r="26" spans="1:54" ht="27" customHeight="1" thickBot="1">
      <c r="A26" s="114"/>
      <c r="B26" s="114"/>
      <c r="C26" s="641" t="s">
        <v>17</v>
      </c>
      <c r="D26" s="642"/>
      <c r="E26" s="643" t="str">
        <f>①日ソ登録選手入力!C$5&amp;""</f>
        <v/>
      </c>
      <c r="F26" s="644"/>
      <c r="G26" s="644"/>
      <c r="H26" s="644"/>
      <c r="I26" s="644"/>
      <c r="J26" s="644"/>
      <c r="K26" s="644"/>
      <c r="L26" s="644"/>
      <c r="M26" s="644"/>
      <c r="N26" s="644"/>
      <c r="O26" s="644"/>
      <c r="P26" s="644"/>
      <c r="Q26" s="644"/>
      <c r="R26" s="644"/>
      <c r="S26" s="644"/>
      <c r="T26" s="644"/>
      <c r="U26" s="645"/>
      <c r="V26" s="583" t="s">
        <v>169</v>
      </c>
      <c r="W26" s="583"/>
      <c r="X26" s="583"/>
      <c r="Y26" s="583"/>
      <c r="Z26" s="583"/>
      <c r="AA26" s="646"/>
      <c r="AB26" s="133" t="s">
        <v>190</v>
      </c>
      <c r="AC26" s="114" t="str">
        <f>COUNTA(①日ソ登録選手入力!D17:D19,①日ソ登録選手入力!D34:D83)&amp;""</f>
        <v>0</v>
      </c>
      <c r="AD26" s="133" t="s">
        <v>171</v>
      </c>
      <c r="AE26" s="248"/>
      <c r="AF26" s="638"/>
      <c r="AG26" s="639"/>
      <c r="AH26" s="639"/>
      <c r="AI26" s="639"/>
      <c r="AJ26" s="639"/>
      <c r="AK26" s="639"/>
      <c r="AL26" s="639"/>
      <c r="AM26" s="639"/>
      <c r="AN26" s="639"/>
      <c r="AO26" s="639"/>
      <c r="AP26" s="639"/>
      <c r="AQ26" s="639"/>
      <c r="AR26" s="639"/>
      <c r="AS26" s="639"/>
      <c r="AT26" s="639"/>
      <c r="AU26" s="639"/>
      <c r="AV26" s="639"/>
      <c r="AW26" s="639"/>
      <c r="AX26" s="639"/>
      <c r="AY26" s="639"/>
      <c r="AZ26" s="640"/>
    </row>
    <row r="27" spans="1:54" ht="27" customHeight="1">
      <c r="A27" s="114"/>
      <c r="B27" s="114"/>
      <c r="C27" s="609" t="s">
        <v>172</v>
      </c>
      <c r="D27" s="610"/>
      <c r="E27" s="611" t="str">
        <f>①日ソ登録選手入力!C$6&amp;""</f>
        <v/>
      </c>
      <c r="F27" s="612"/>
      <c r="G27" s="613"/>
      <c r="H27" s="614" t="str">
        <f>①日ソ登録選手入力!C$7&amp;""</f>
        <v/>
      </c>
      <c r="I27" s="614"/>
      <c r="J27" s="614"/>
      <c r="K27" s="614"/>
      <c r="L27" s="614"/>
      <c r="M27" s="614"/>
      <c r="N27" s="614"/>
      <c r="O27" s="614"/>
      <c r="P27" s="614"/>
      <c r="Q27" s="614"/>
      <c r="R27" s="614"/>
      <c r="S27" s="614"/>
      <c r="T27" s="614"/>
      <c r="U27" s="614"/>
      <c r="V27" s="614"/>
      <c r="W27" s="614"/>
      <c r="X27" s="614"/>
      <c r="Y27" s="614"/>
      <c r="Z27" s="614"/>
      <c r="AA27" s="615"/>
      <c r="AB27" s="131" t="s">
        <v>33</v>
      </c>
      <c r="AC27" s="599" t="s">
        <v>173</v>
      </c>
      <c r="AD27" s="599"/>
      <c r="AE27" s="599"/>
      <c r="AF27" s="599"/>
      <c r="AG27" s="599"/>
      <c r="AH27" s="599"/>
      <c r="AI27" s="599" t="s">
        <v>174</v>
      </c>
      <c r="AJ27" s="599"/>
      <c r="AK27" s="599"/>
      <c r="AL27" s="616" t="s">
        <v>175</v>
      </c>
      <c r="AM27" s="617"/>
      <c r="AN27" s="617"/>
      <c r="AO27" s="617"/>
      <c r="AP27" s="599" t="s">
        <v>176</v>
      </c>
      <c r="AQ27" s="599"/>
      <c r="AR27" s="599"/>
      <c r="AS27" s="599"/>
      <c r="AT27" s="599"/>
      <c r="AU27" s="599"/>
      <c r="AV27" s="599"/>
      <c r="AW27" s="599"/>
      <c r="AX27" s="599" t="s">
        <v>177</v>
      </c>
      <c r="AY27" s="599"/>
      <c r="AZ27" s="600"/>
    </row>
    <row r="28" spans="1:54" ht="27" customHeight="1">
      <c r="A28" s="114"/>
      <c r="B28" s="114"/>
      <c r="C28" s="601" t="s">
        <v>178</v>
      </c>
      <c r="D28" s="602"/>
      <c r="E28" s="603" t="str">
        <f>①日ソ登録選手入力!C$10&amp;""</f>
        <v/>
      </c>
      <c r="F28" s="604"/>
      <c r="G28" s="605"/>
      <c r="H28" s="606" t="str">
        <f>①日ソ登録選手入力!C$11&amp;""</f>
        <v/>
      </c>
      <c r="I28" s="607"/>
      <c r="J28" s="607"/>
      <c r="K28" s="607"/>
      <c r="L28" s="607"/>
      <c r="M28" s="607"/>
      <c r="N28" s="607"/>
      <c r="O28" s="607"/>
      <c r="P28" s="607"/>
      <c r="Q28" s="607"/>
      <c r="R28" s="607"/>
      <c r="S28" s="607"/>
      <c r="T28" s="607"/>
      <c r="U28" s="607"/>
      <c r="V28" s="607"/>
      <c r="W28" s="607"/>
      <c r="X28" s="607"/>
      <c r="Y28" s="607"/>
      <c r="Z28" s="607"/>
      <c r="AA28" s="608"/>
      <c r="AB28" s="195" t="str">
        <f>①日ソ登録選手入力!C$43&amp;""</f>
        <v/>
      </c>
      <c r="AC28" s="571" t="str">
        <f>①日ソ登録選手入力!O$43&amp;""</f>
        <v>　</v>
      </c>
      <c r="AD28" s="571"/>
      <c r="AE28" s="571"/>
      <c r="AF28" s="571"/>
      <c r="AG28" s="571"/>
      <c r="AH28" s="571"/>
      <c r="AI28" s="572" t="str">
        <f>IF(①日ソ登録選手入力!J$43="","",①日ソ登録選手入力!Q$43)</f>
        <v/>
      </c>
      <c r="AJ28" s="572"/>
      <c r="AK28" s="572"/>
      <c r="AL28" s="573" t="str">
        <f>①日ソ登録選手入力!K$43&amp;""</f>
        <v/>
      </c>
      <c r="AM28" s="573"/>
      <c r="AN28" s="573"/>
      <c r="AO28" s="573"/>
      <c r="AP28" s="574" t="str">
        <f>①日ソ登録選手入力!L$43&amp;""</f>
        <v/>
      </c>
      <c r="AQ28" s="574"/>
      <c r="AR28" s="574"/>
      <c r="AS28" s="574"/>
      <c r="AT28" s="574"/>
      <c r="AU28" s="574"/>
      <c r="AV28" s="574"/>
      <c r="AW28" s="574"/>
      <c r="AX28" s="538"/>
      <c r="AY28" s="538"/>
      <c r="AZ28" s="539"/>
    </row>
    <row r="29" spans="1:54" ht="27" customHeight="1">
      <c r="A29" s="114"/>
      <c r="B29" s="114"/>
      <c r="C29" s="590" t="s">
        <v>179</v>
      </c>
      <c r="D29" s="591"/>
      <c r="E29" s="592" t="str">
        <f>①日ソ登録選手入力!C$9&amp;""</f>
        <v/>
      </c>
      <c r="F29" s="593"/>
      <c r="G29" s="593"/>
      <c r="H29" s="594"/>
      <c r="I29" s="594"/>
      <c r="J29" s="594"/>
      <c r="K29" s="594"/>
      <c r="L29" s="594"/>
      <c r="M29" s="594"/>
      <c r="N29" s="594"/>
      <c r="O29" s="595"/>
      <c r="P29" s="596" t="s">
        <v>25</v>
      </c>
      <c r="Q29" s="596"/>
      <c r="R29" s="597" t="str">
        <f>①日ソ登録選手入力!C$12&amp;""</f>
        <v/>
      </c>
      <c r="S29" s="597"/>
      <c r="T29" s="597"/>
      <c r="U29" s="597"/>
      <c r="V29" s="597"/>
      <c r="W29" s="597"/>
      <c r="X29" s="597"/>
      <c r="Y29" s="597"/>
      <c r="Z29" s="597"/>
      <c r="AA29" s="598"/>
      <c r="AB29" s="196" t="str">
        <f>①日ソ登録選手入力!C$44&amp;""</f>
        <v/>
      </c>
      <c r="AC29" s="571" t="str">
        <f>①日ソ登録選手入力!O$44&amp;""</f>
        <v>　</v>
      </c>
      <c r="AD29" s="571"/>
      <c r="AE29" s="571"/>
      <c r="AF29" s="571"/>
      <c r="AG29" s="571"/>
      <c r="AH29" s="571"/>
      <c r="AI29" s="572" t="str">
        <f>IF(①日ソ登録選手入力!J$44="","",①日ソ登録選手入力!Q$44)</f>
        <v/>
      </c>
      <c r="AJ29" s="572"/>
      <c r="AK29" s="572"/>
      <c r="AL29" s="573" t="str">
        <f>①日ソ登録選手入力!K$44&amp;""</f>
        <v/>
      </c>
      <c r="AM29" s="573"/>
      <c r="AN29" s="573"/>
      <c r="AO29" s="573"/>
      <c r="AP29" s="574" t="str">
        <f>①日ソ登録選手入力!L$44&amp;""</f>
        <v/>
      </c>
      <c r="AQ29" s="574"/>
      <c r="AR29" s="574"/>
      <c r="AS29" s="574"/>
      <c r="AT29" s="574"/>
      <c r="AU29" s="574"/>
      <c r="AV29" s="574"/>
      <c r="AW29" s="574"/>
      <c r="AX29" s="538"/>
      <c r="AY29" s="538"/>
      <c r="AZ29" s="539"/>
    </row>
    <row r="30" spans="1:54" ht="27" customHeight="1" thickBot="1">
      <c r="A30" s="114"/>
      <c r="B30" s="114"/>
      <c r="C30" s="586" t="s">
        <v>180</v>
      </c>
      <c r="D30" s="587"/>
      <c r="E30" s="588" t="str">
        <f>①日ソ登録選手入力!C$8&amp;""</f>
        <v/>
      </c>
      <c r="F30" s="588"/>
      <c r="G30" s="588"/>
      <c r="H30" s="588"/>
      <c r="I30" s="588"/>
      <c r="J30" s="588"/>
      <c r="K30" s="588"/>
      <c r="L30" s="588"/>
      <c r="M30" s="588"/>
      <c r="N30" s="588"/>
      <c r="O30" s="588"/>
      <c r="P30" s="587" t="s">
        <v>181</v>
      </c>
      <c r="Q30" s="587"/>
      <c r="R30" s="588" t="str">
        <f>①日ソ登録選手入力!O$20&amp;""</f>
        <v xml:space="preserve"> </v>
      </c>
      <c r="S30" s="588"/>
      <c r="T30" s="588"/>
      <c r="U30" s="588"/>
      <c r="V30" s="588"/>
      <c r="W30" s="588"/>
      <c r="X30" s="588"/>
      <c r="Y30" s="588"/>
      <c r="Z30" s="588"/>
      <c r="AA30" s="589"/>
      <c r="AB30" s="195" t="str">
        <f>①日ソ登録選手入力!C$45&amp;""</f>
        <v/>
      </c>
      <c r="AC30" s="571" t="str">
        <f>①日ソ登録選手入力!O$45&amp;""</f>
        <v>　</v>
      </c>
      <c r="AD30" s="571"/>
      <c r="AE30" s="571"/>
      <c r="AF30" s="571"/>
      <c r="AG30" s="571"/>
      <c r="AH30" s="571"/>
      <c r="AI30" s="572" t="str">
        <f>IF(①日ソ登録選手入力!J$45="","",①日ソ登録選手入力!Q$45)</f>
        <v/>
      </c>
      <c r="AJ30" s="572"/>
      <c r="AK30" s="572"/>
      <c r="AL30" s="573" t="str">
        <f>①日ソ登録選手入力!K$45&amp;""</f>
        <v/>
      </c>
      <c r="AM30" s="573"/>
      <c r="AN30" s="573"/>
      <c r="AO30" s="573"/>
      <c r="AP30" s="574" t="str">
        <f>①日ソ登録選手入力!L$45&amp;""</f>
        <v/>
      </c>
      <c r="AQ30" s="574"/>
      <c r="AR30" s="574"/>
      <c r="AS30" s="574"/>
      <c r="AT30" s="574"/>
      <c r="AU30" s="574"/>
      <c r="AV30" s="574"/>
      <c r="AW30" s="574"/>
      <c r="AX30" s="538"/>
      <c r="AY30" s="538"/>
      <c r="AZ30" s="539"/>
    </row>
    <row r="31" spans="1:54" ht="27" customHeight="1">
      <c r="A31" s="114"/>
      <c r="B31" s="114"/>
      <c r="C31" s="178" t="s">
        <v>33</v>
      </c>
      <c r="D31" s="582" t="s">
        <v>173</v>
      </c>
      <c r="E31" s="582"/>
      <c r="F31" s="582"/>
      <c r="G31" s="582"/>
      <c r="H31" s="582"/>
      <c r="I31" s="582"/>
      <c r="J31" s="582" t="s">
        <v>174</v>
      </c>
      <c r="K31" s="582"/>
      <c r="L31" s="582"/>
      <c r="M31" s="583" t="s">
        <v>175</v>
      </c>
      <c r="N31" s="583"/>
      <c r="O31" s="583"/>
      <c r="P31" s="583"/>
      <c r="Q31" s="582" t="s">
        <v>182</v>
      </c>
      <c r="R31" s="582"/>
      <c r="S31" s="582"/>
      <c r="T31" s="582"/>
      <c r="U31" s="582"/>
      <c r="V31" s="582"/>
      <c r="W31" s="582"/>
      <c r="X31" s="582"/>
      <c r="Y31" s="584" t="s">
        <v>177</v>
      </c>
      <c r="Z31" s="584"/>
      <c r="AA31" s="585"/>
      <c r="AB31" s="195" t="str">
        <f>①日ソ登録選手入力!C$46&amp;""</f>
        <v/>
      </c>
      <c r="AC31" s="571" t="str">
        <f>①日ソ登録選手入力!O$46&amp;""</f>
        <v>　</v>
      </c>
      <c r="AD31" s="571"/>
      <c r="AE31" s="571"/>
      <c r="AF31" s="571"/>
      <c r="AG31" s="571"/>
      <c r="AH31" s="571"/>
      <c r="AI31" s="572" t="str">
        <f>IF(①日ソ登録選手入力!J$46="","",①日ソ登録選手入力!Q$46)</f>
        <v/>
      </c>
      <c r="AJ31" s="572"/>
      <c r="AK31" s="572"/>
      <c r="AL31" s="573" t="str">
        <f>①日ソ登録選手入力!K$46&amp;""</f>
        <v/>
      </c>
      <c r="AM31" s="573"/>
      <c r="AN31" s="573"/>
      <c r="AO31" s="573"/>
      <c r="AP31" s="574" t="str">
        <f>①日ソ登録選手入力!L$46&amp;""</f>
        <v/>
      </c>
      <c r="AQ31" s="574"/>
      <c r="AR31" s="574"/>
      <c r="AS31" s="574"/>
      <c r="AT31" s="574"/>
      <c r="AU31" s="574"/>
      <c r="AV31" s="574"/>
      <c r="AW31" s="574"/>
      <c r="AX31" s="538"/>
      <c r="AY31" s="538"/>
      <c r="AZ31" s="539"/>
    </row>
    <row r="32" spans="1:54" ht="27" customHeight="1">
      <c r="A32" s="580" t="s">
        <v>91</v>
      </c>
      <c r="B32" s="581"/>
      <c r="C32" s="132" t="str">
        <f>①日ソ登録選手入力!C$17&amp;""</f>
        <v>30</v>
      </c>
      <c r="D32" s="571" t="str">
        <f>①日ソ登録選手入力!O$17&amp;""</f>
        <v xml:space="preserve"> </v>
      </c>
      <c r="E32" s="571"/>
      <c r="F32" s="571"/>
      <c r="G32" s="571"/>
      <c r="H32" s="571"/>
      <c r="I32" s="571"/>
      <c r="J32" s="572" t="str">
        <f>IF(①日ソ登録選手入力!J$17="","",①日ソ登録選手入力!Q$17)</f>
        <v/>
      </c>
      <c r="K32" s="572"/>
      <c r="L32" s="572"/>
      <c r="M32" s="573" t="str">
        <f>①日ソ登録選手入力!K$17&amp;""</f>
        <v/>
      </c>
      <c r="N32" s="573"/>
      <c r="O32" s="573"/>
      <c r="P32" s="573"/>
      <c r="Q32" s="574" t="str">
        <f>①日ソ登録選手入力!L$17&amp;""</f>
        <v/>
      </c>
      <c r="R32" s="574"/>
      <c r="S32" s="574"/>
      <c r="T32" s="574"/>
      <c r="U32" s="574"/>
      <c r="V32" s="574"/>
      <c r="W32" s="574"/>
      <c r="X32" s="574"/>
      <c r="Y32" s="575" t="str">
        <f>①日ソ登録選手入力!N$17&amp;""</f>
        <v/>
      </c>
      <c r="Z32" s="576"/>
      <c r="AA32" s="577"/>
      <c r="AB32" s="249" t="str">
        <f>①日ソ登録選手入力!C$47&amp;""</f>
        <v/>
      </c>
      <c r="AC32" s="571" t="str">
        <f>①日ソ登録選手入力!O$47&amp;""</f>
        <v>　</v>
      </c>
      <c r="AD32" s="571"/>
      <c r="AE32" s="571"/>
      <c r="AF32" s="571"/>
      <c r="AG32" s="571"/>
      <c r="AH32" s="571"/>
      <c r="AI32" s="572" t="str">
        <f>IF(①日ソ登録選手入力!J$47="","",①日ソ登録選手入力!Q$47)</f>
        <v/>
      </c>
      <c r="AJ32" s="572"/>
      <c r="AK32" s="572"/>
      <c r="AL32" s="573" t="str">
        <f>①日ソ登録選手入力!K$47&amp;""</f>
        <v/>
      </c>
      <c r="AM32" s="573"/>
      <c r="AN32" s="573"/>
      <c r="AO32" s="573"/>
      <c r="AP32" s="574" t="str">
        <f>①日ソ登録選手入力!L$47&amp;""</f>
        <v/>
      </c>
      <c r="AQ32" s="574"/>
      <c r="AR32" s="574"/>
      <c r="AS32" s="574"/>
      <c r="AT32" s="574"/>
      <c r="AU32" s="574"/>
      <c r="AV32" s="574"/>
      <c r="AW32" s="574"/>
      <c r="AX32" s="538"/>
      <c r="AY32" s="538"/>
      <c r="AZ32" s="539"/>
    </row>
    <row r="33" spans="1:54" ht="27" customHeight="1">
      <c r="A33" s="578" t="s">
        <v>90</v>
      </c>
      <c r="B33" s="579"/>
      <c r="C33" s="252" t="str">
        <f>①日ソ登録選手入力!C$18&amp;""</f>
        <v>31</v>
      </c>
      <c r="D33" s="571" t="str">
        <f>①日ソ登録選手入力!O$18&amp;""</f>
        <v xml:space="preserve"> </v>
      </c>
      <c r="E33" s="571"/>
      <c r="F33" s="571"/>
      <c r="G33" s="571"/>
      <c r="H33" s="571"/>
      <c r="I33" s="571"/>
      <c r="J33" s="572" t="str">
        <f>IF(①日ソ登録選手入力!J$18="","",①日ソ登録選手入力!Q$18)</f>
        <v/>
      </c>
      <c r="K33" s="572"/>
      <c r="L33" s="572"/>
      <c r="M33" s="573" t="str">
        <f>①日ソ登録選手入力!K$18&amp;""</f>
        <v/>
      </c>
      <c r="N33" s="573"/>
      <c r="O33" s="573"/>
      <c r="P33" s="573"/>
      <c r="Q33" s="574" t="str">
        <f>①日ソ登録選手入力!L$18&amp;""</f>
        <v/>
      </c>
      <c r="R33" s="574"/>
      <c r="S33" s="574"/>
      <c r="T33" s="574"/>
      <c r="U33" s="574"/>
      <c r="V33" s="574"/>
      <c r="W33" s="574"/>
      <c r="X33" s="574"/>
      <c r="Y33" s="575" t="str">
        <f>①日ソ登録選手入力!N$18&amp;""</f>
        <v/>
      </c>
      <c r="Z33" s="576"/>
      <c r="AA33" s="576"/>
      <c r="AB33" s="251" t="str">
        <f>①日ソ登録選手入力!C$48&amp;""</f>
        <v/>
      </c>
      <c r="AC33" s="571" t="str">
        <f>①日ソ登録選手入力!O$48&amp;""</f>
        <v>　</v>
      </c>
      <c r="AD33" s="571"/>
      <c r="AE33" s="571"/>
      <c r="AF33" s="571"/>
      <c r="AG33" s="571"/>
      <c r="AH33" s="571"/>
      <c r="AI33" s="572" t="str">
        <f>IF(①日ソ登録選手入力!J$48="","",①日ソ登録選手入力!Q$48)</f>
        <v/>
      </c>
      <c r="AJ33" s="572"/>
      <c r="AK33" s="572"/>
      <c r="AL33" s="573" t="str">
        <f>①日ソ登録選手入力!K$48&amp;""</f>
        <v/>
      </c>
      <c r="AM33" s="573"/>
      <c r="AN33" s="573"/>
      <c r="AO33" s="573"/>
      <c r="AP33" s="574" t="str">
        <f>①日ソ登録選手入力!L$48&amp;""</f>
        <v/>
      </c>
      <c r="AQ33" s="574"/>
      <c r="AR33" s="574"/>
      <c r="AS33" s="574"/>
      <c r="AT33" s="574"/>
      <c r="AU33" s="574"/>
      <c r="AV33" s="574"/>
      <c r="AW33" s="574"/>
      <c r="AX33" s="538"/>
      <c r="AY33" s="538"/>
      <c r="AZ33" s="539"/>
    </row>
    <row r="34" spans="1:54" ht="27" customHeight="1">
      <c r="A34" s="578" t="s">
        <v>90</v>
      </c>
      <c r="B34" s="579"/>
      <c r="C34" s="254" t="str">
        <f>①日ソ登録選手入力!C$19&amp;""</f>
        <v>32</v>
      </c>
      <c r="D34" s="571" t="str">
        <f>①日ソ登録選手入力!O$19&amp;""</f>
        <v xml:space="preserve"> </v>
      </c>
      <c r="E34" s="571"/>
      <c r="F34" s="571"/>
      <c r="G34" s="571"/>
      <c r="H34" s="571"/>
      <c r="I34" s="571"/>
      <c r="J34" s="572" t="str">
        <f>IF(①日ソ登録選手入力!J$19="","",①日ソ登録選手入力!Q$19)</f>
        <v/>
      </c>
      <c r="K34" s="572"/>
      <c r="L34" s="572"/>
      <c r="M34" s="573" t="str">
        <f>①日ソ登録選手入力!K$19&amp;""</f>
        <v/>
      </c>
      <c r="N34" s="573"/>
      <c r="O34" s="573"/>
      <c r="P34" s="573"/>
      <c r="Q34" s="574" t="str">
        <f>①日ソ登録選手入力!L$19&amp;""</f>
        <v/>
      </c>
      <c r="R34" s="574"/>
      <c r="S34" s="574"/>
      <c r="T34" s="574"/>
      <c r="U34" s="574"/>
      <c r="V34" s="574"/>
      <c r="W34" s="574"/>
      <c r="X34" s="574"/>
      <c r="Y34" s="575" t="str">
        <f>①日ソ登録選手入力!N$19&amp;""</f>
        <v/>
      </c>
      <c r="Z34" s="576"/>
      <c r="AA34" s="577"/>
      <c r="AB34" s="250" t="str">
        <f>①日ソ登録選手入力!C$49&amp;""</f>
        <v/>
      </c>
      <c r="AC34" s="571" t="str">
        <f>①日ソ登録選手入力!O$49&amp;""</f>
        <v>　</v>
      </c>
      <c r="AD34" s="571"/>
      <c r="AE34" s="571"/>
      <c r="AF34" s="571"/>
      <c r="AG34" s="571"/>
      <c r="AH34" s="571"/>
      <c r="AI34" s="572" t="str">
        <f>IF(①日ソ登録選手入力!J$49="","",①日ソ登録選手入力!Q$49)</f>
        <v/>
      </c>
      <c r="AJ34" s="572"/>
      <c r="AK34" s="572"/>
      <c r="AL34" s="573" t="str">
        <f>①日ソ登録選手入力!K$49&amp;""</f>
        <v/>
      </c>
      <c r="AM34" s="573"/>
      <c r="AN34" s="573"/>
      <c r="AO34" s="573"/>
      <c r="AP34" s="574" t="str">
        <f>①日ソ登録選手入力!L$49&amp;""</f>
        <v/>
      </c>
      <c r="AQ34" s="574"/>
      <c r="AR34" s="574"/>
      <c r="AS34" s="574"/>
      <c r="AT34" s="574"/>
      <c r="AU34" s="574"/>
      <c r="AV34" s="574"/>
      <c r="AW34" s="574"/>
      <c r="AX34" s="538"/>
      <c r="AY34" s="538"/>
      <c r="AZ34" s="539"/>
    </row>
    <row r="35" spans="1:54" ht="27" customHeight="1">
      <c r="A35" s="580" t="s">
        <v>183</v>
      </c>
      <c r="B35" s="581"/>
      <c r="C35" s="253" t="s">
        <v>184</v>
      </c>
      <c r="D35" s="571" t="str">
        <f>①日ソ登録選手入力!O$34&amp;""</f>
        <v>　</v>
      </c>
      <c r="E35" s="571"/>
      <c r="F35" s="571"/>
      <c r="G35" s="571"/>
      <c r="H35" s="571"/>
      <c r="I35" s="571"/>
      <c r="J35" s="572" t="str">
        <f>IF(①日ソ登録選手入力!J$34="","",①日ソ登録選手入力!Q$34)</f>
        <v/>
      </c>
      <c r="K35" s="572"/>
      <c r="L35" s="572"/>
      <c r="M35" s="573" t="str">
        <f>①日ソ登録選手入力!K$34&amp;""</f>
        <v/>
      </c>
      <c r="N35" s="573"/>
      <c r="O35" s="573"/>
      <c r="P35" s="573"/>
      <c r="Q35" s="574" t="str">
        <f>①日ソ登録選手入力!L$34&amp;""</f>
        <v/>
      </c>
      <c r="R35" s="574"/>
      <c r="S35" s="574"/>
      <c r="T35" s="574"/>
      <c r="U35" s="574"/>
      <c r="V35" s="574"/>
      <c r="W35" s="574"/>
      <c r="X35" s="574"/>
      <c r="Y35" s="575"/>
      <c r="Z35" s="576"/>
      <c r="AA35" s="577"/>
      <c r="AB35" s="195" t="str">
        <f>①日ソ登録選手入力!C$50&amp;""</f>
        <v/>
      </c>
      <c r="AC35" s="571" t="str">
        <f>①日ソ登録選手入力!O$50&amp;""</f>
        <v>　</v>
      </c>
      <c r="AD35" s="571"/>
      <c r="AE35" s="571"/>
      <c r="AF35" s="571"/>
      <c r="AG35" s="571"/>
      <c r="AH35" s="571"/>
      <c r="AI35" s="572" t="str">
        <f>IF(①日ソ登録選手入力!J$50="","",①日ソ登録選手入力!Q$50)</f>
        <v/>
      </c>
      <c r="AJ35" s="572"/>
      <c r="AK35" s="572"/>
      <c r="AL35" s="573" t="str">
        <f>①日ソ登録選手入力!K$50&amp;""</f>
        <v/>
      </c>
      <c r="AM35" s="573"/>
      <c r="AN35" s="573"/>
      <c r="AO35" s="573"/>
      <c r="AP35" s="574" t="str">
        <f>①日ソ登録選手入力!L$50&amp;""</f>
        <v/>
      </c>
      <c r="AQ35" s="574"/>
      <c r="AR35" s="574"/>
      <c r="AS35" s="574"/>
      <c r="AT35" s="574"/>
      <c r="AU35" s="574"/>
      <c r="AV35" s="574"/>
      <c r="AW35" s="574"/>
      <c r="AX35" s="538"/>
      <c r="AY35" s="538"/>
      <c r="AZ35" s="539"/>
    </row>
    <row r="36" spans="1:54" ht="27" customHeight="1">
      <c r="A36" s="133"/>
      <c r="B36" s="133"/>
      <c r="C36" s="181" t="str">
        <f>①日ソ登録選手入力!C$35&amp;""</f>
        <v/>
      </c>
      <c r="D36" s="571" t="str">
        <f>①日ソ登録選手入力!O$35&amp;""</f>
        <v>　</v>
      </c>
      <c r="E36" s="571"/>
      <c r="F36" s="571"/>
      <c r="G36" s="571"/>
      <c r="H36" s="571"/>
      <c r="I36" s="571"/>
      <c r="J36" s="572" t="str">
        <f>IF(①日ソ登録選手入力!J$35="","",①日ソ登録選手入力!Q$35)</f>
        <v/>
      </c>
      <c r="K36" s="572"/>
      <c r="L36" s="572"/>
      <c r="M36" s="573" t="str">
        <f>①日ソ登録選手入力!K$35&amp;""</f>
        <v/>
      </c>
      <c r="N36" s="573"/>
      <c r="O36" s="573"/>
      <c r="P36" s="573"/>
      <c r="Q36" s="574" t="str">
        <f>①日ソ登録選手入力!L$35&amp;""</f>
        <v/>
      </c>
      <c r="R36" s="574"/>
      <c r="S36" s="574"/>
      <c r="T36" s="574"/>
      <c r="U36" s="574"/>
      <c r="V36" s="574"/>
      <c r="W36" s="574"/>
      <c r="X36" s="574"/>
      <c r="Y36" s="575"/>
      <c r="Z36" s="576"/>
      <c r="AA36" s="577"/>
      <c r="AB36" s="195" t="str">
        <f>①日ソ登録選手入力!C$51&amp;""</f>
        <v/>
      </c>
      <c r="AC36" s="571" t="str">
        <f>①日ソ登録選手入力!O$51&amp;""</f>
        <v>　</v>
      </c>
      <c r="AD36" s="571"/>
      <c r="AE36" s="571"/>
      <c r="AF36" s="571"/>
      <c r="AG36" s="571"/>
      <c r="AH36" s="571"/>
      <c r="AI36" s="572" t="str">
        <f>IF(①日ソ登録選手入力!J$51="","",①日ソ登録選手入力!Q$51)</f>
        <v/>
      </c>
      <c r="AJ36" s="572"/>
      <c r="AK36" s="572"/>
      <c r="AL36" s="573" t="str">
        <f>①日ソ登録選手入力!K$51&amp;""</f>
        <v/>
      </c>
      <c r="AM36" s="573"/>
      <c r="AN36" s="573"/>
      <c r="AO36" s="573"/>
      <c r="AP36" s="574" t="str">
        <f>①日ソ登録選手入力!L$51&amp;""</f>
        <v/>
      </c>
      <c r="AQ36" s="574"/>
      <c r="AR36" s="574"/>
      <c r="AS36" s="574"/>
      <c r="AT36" s="574"/>
      <c r="AU36" s="574"/>
      <c r="AV36" s="574"/>
      <c r="AW36" s="574"/>
      <c r="AX36" s="538"/>
      <c r="AY36" s="538"/>
      <c r="AZ36" s="539"/>
    </row>
    <row r="37" spans="1:54" ht="27" customHeight="1">
      <c r="A37" s="133"/>
      <c r="B37" s="133"/>
      <c r="C37" s="181" t="str">
        <f>①日ソ登録選手入力!C$36&amp;""</f>
        <v/>
      </c>
      <c r="D37" s="571" t="str">
        <f>①日ソ登録選手入力!O$36&amp;""</f>
        <v>　</v>
      </c>
      <c r="E37" s="571"/>
      <c r="F37" s="571"/>
      <c r="G37" s="571"/>
      <c r="H37" s="571"/>
      <c r="I37" s="571"/>
      <c r="J37" s="572" t="str">
        <f>IF(①日ソ登録選手入力!J$36="","",①日ソ登録選手入力!Q$36)</f>
        <v/>
      </c>
      <c r="K37" s="572"/>
      <c r="L37" s="572"/>
      <c r="M37" s="573" t="str">
        <f>①日ソ登録選手入力!K$36&amp;""</f>
        <v/>
      </c>
      <c r="N37" s="573"/>
      <c r="O37" s="573"/>
      <c r="P37" s="573"/>
      <c r="Q37" s="574" t="str">
        <f>①日ソ登録選手入力!L$36&amp;""</f>
        <v/>
      </c>
      <c r="R37" s="574"/>
      <c r="S37" s="574"/>
      <c r="T37" s="574"/>
      <c r="U37" s="574"/>
      <c r="V37" s="574"/>
      <c r="W37" s="574"/>
      <c r="X37" s="574"/>
      <c r="Y37" s="575"/>
      <c r="Z37" s="576"/>
      <c r="AA37" s="577"/>
      <c r="AB37" s="195" t="str">
        <f>①日ソ登録選手入力!C$52&amp;""</f>
        <v/>
      </c>
      <c r="AC37" s="571" t="str">
        <f>①日ソ登録選手入力!O$52&amp;""</f>
        <v>　</v>
      </c>
      <c r="AD37" s="571"/>
      <c r="AE37" s="571"/>
      <c r="AF37" s="571"/>
      <c r="AG37" s="571"/>
      <c r="AH37" s="571"/>
      <c r="AI37" s="572" t="str">
        <f>IF(①日ソ登録選手入力!J$52="","",①日ソ登録選手入力!Q$52)</f>
        <v/>
      </c>
      <c r="AJ37" s="572"/>
      <c r="AK37" s="572"/>
      <c r="AL37" s="573" t="str">
        <f>①日ソ登録選手入力!K$52&amp;""</f>
        <v/>
      </c>
      <c r="AM37" s="573"/>
      <c r="AN37" s="573"/>
      <c r="AO37" s="573"/>
      <c r="AP37" s="574" t="str">
        <f>①日ソ登録選手入力!L$52&amp;""</f>
        <v/>
      </c>
      <c r="AQ37" s="574"/>
      <c r="AR37" s="574"/>
      <c r="AS37" s="574"/>
      <c r="AT37" s="574"/>
      <c r="AU37" s="574"/>
      <c r="AV37" s="574"/>
      <c r="AW37" s="574"/>
      <c r="AX37" s="538"/>
      <c r="AY37" s="538"/>
      <c r="AZ37" s="539"/>
    </row>
    <row r="38" spans="1:54" ht="27" customHeight="1">
      <c r="A38" s="133"/>
      <c r="B38" s="133"/>
      <c r="C38" s="181" t="str">
        <f>①日ソ登録選手入力!C$37&amp;""</f>
        <v/>
      </c>
      <c r="D38" s="571" t="str">
        <f>①日ソ登録選手入力!O$37&amp;""</f>
        <v>　</v>
      </c>
      <c r="E38" s="571"/>
      <c r="F38" s="571"/>
      <c r="G38" s="571"/>
      <c r="H38" s="571"/>
      <c r="I38" s="571"/>
      <c r="J38" s="572" t="str">
        <f>IF(①日ソ登録選手入力!J$37="","",①日ソ登録選手入力!Q$37)</f>
        <v/>
      </c>
      <c r="K38" s="572"/>
      <c r="L38" s="572"/>
      <c r="M38" s="573" t="str">
        <f>①日ソ登録選手入力!K$37&amp;""</f>
        <v/>
      </c>
      <c r="N38" s="573"/>
      <c r="O38" s="573"/>
      <c r="P38" s="573"/>
      <c r="Q38" s="574" t="str">
        <f>①日ソ登録選手入力!L$37&amp;""</f>
        <v/>
      </c>
      <c r="R38" s="574"/>
      <c r="S38" s="574"/>
      <c r="T38" s="574"/>
      <c r="U38" s="574"/>
      <c r="V38" s="574"/>
      <c r="W38" s="574"/>
      <c r="X38" s="574"/>
      <c r="Y38" s="575"/>
      <c r="Z38" s="576"/>
      <c r="AA38" s="577"/>
      <c r="AB38" s="195" t="str">
        <f>①日ソ登録選手入力!C$53&amp;""</f>
        <v/>
      </c>
      <c r="AC38" s="571" t="str">
        <f>①日ソ登録選手入力!O$53&amp;""</f>
        <v>　</v>
      </c>
      <c r="AD38" s="571"/>
      <c r="AE38" s="571"/>
      <c r="AF38" s="571"/>
      <c r="AG38" s="571"/>
      <c r="AH38" s="571"/>
      <c r="AI38" s="572" t="str">
        <f>IF(①日ソ登録選手入力!J$53="","",①日ソ登録選手入力!Q$53)</f>
        <v/>
      </c>
      <c r="AJ38" s="572"/>
      <c r="AK38" s="572"/>
      <c r="AL38" s="573" t="str">
        <f>①日ソ登録選手入力!K$53&amp;""</f>
        <v/>
      </c>
      <c r="AM38" s="573"/>
      <c r="AN38" s="573"/>
      <c r="AO38" s="573"/>
      <c r="AP38" s="574" t="str">
        <f>①日ソ登録選手入力!L$53&amp;""</f>
        <v/>
      </c>
      <c r="AQ38" s="574"/>
      <c r="AR38" s="574"/>
      <c r="AS38" s="574"/>
      <c r="AT38" s="574"/>
      <c r="AU38" s="574"/>
      <c r="AV38" s="574"/>
      <c r="AW38" s="574"/>
      <c r="AX38" s="538"/>
      <c r="AY38" s="538"/>
      <c r="AZ38" s="539"/>
    </row>
    <row r="39" spans="1:54" ht="27" customHeight="1">
      <c r="A39" s="133"/>
      <c r="B39" s="133"/>
      <c r="C39" s="181" t="str">
        <f>①日ソ登録選手入力!C$38&amp;""</f>
        <v/>
      </c>
      <c r="D39" s="571" t="str">
        <f>①日ソ登録選手入力!O$38&amp;""</f>
        <v>　</v>
      </c>
      <c r="E39" s="571"/>
      <c r="F39" s="571"/>
      <c r="G39" s="571"/>
      <c r="H39" s="571"/>
      <c r="I39" s="571"/>
      <c r="J39" s="572" t="str">
        <f>IF(①日ソ登録選手入力!J$38="","",①日ソ登録選手入力!Q$38)</f>
        <v/>
      </c>
      <c r="K39" s="572"/>
      <c r="L39" s="572"/>
      <c r="M39" s="573" t="str">
        <f>①日ソ登録選手入力!K$38&amp;""</f>
        <v/>
      </c>
      <c r="N39" s="573"/>
      <c r="O39" s="573"/>
      <c r="P39" s="573"/>
      <c r="Q39" s="574" t="str">
        <f>①日ソ登録選手入力!L$38&amp;""</f>
        <v/>
      </c>
      <c r="R39" s="574"/>
      <c r="S39" s="574"/>
      <c r="T39" s="574"/>
      <c r="U39" s="574"/>
      <c r="V39" s="574"/>
      <c r="W39" s="574"/>
      <c r="X39" s="574"/>
      <c r="Y39" s="575"/>
      <c r="Z39" s="576"/>
      <c r="AA39" s="577"/>
      <c r="AB39" s="195" t="str">
        <f>①日ソ登録選手入力!C$54&amp;""</f>
        <v/>
      </c>
      <c r="AC39" s="571" t="str">
        <f>①日ソ登録選手入力!O$54&amp;""</f>
        <v>　</v>
      </c>
      <c r="AD39" s="571"/>
      <c r="AE39" s="571"/>
      <c r="AF39" s="571"/>
      <c r="AG39" s="571"/>
      <c r="AH39" s="571"/>
      <c r="AI39" s="572" t="str">
        <f>IF(①日ソ登録選手入力!J$54="","",①日ソ登録選手入力!Q$54)</f>
        <v/>
      </c>
      <c r="AJ39" s="572"/>
      <c r="AK39" s="572"/>
      <c r="AL39" s="573" t="str">
        <f>①日ソ登録選手入力!K$54&amp;""</f>
        <v/>
      </c>
      <c r="AM39" s="573"/>
      <c r="AN39" s="573"/>
      <c r="AO39" s="573"/>
      <c r="AP39" s="574" t="str">
        <f>①日ソ登録選手入力!L$54&amp;""</f>
        <v/>
      </c>
      <c r="AQ39" s="574"/>
      <c r="AR39" s="574"/>
      <c r="AS39" s="574"/>
      <c r="AT39" s="574"/>
      <c r="AU39" s="574"/>
      <c r="AV39" s="574"/>
      <c r="AW39" s="574"/>
      <c r="AX39" s="538"/>
      <c r="AY39" s="538"/>
      <c r="AZ39" s="539"/>
    </row>
    <row r="40" spans="1:54" ht="27" customHeight="1">
      <c r="A40" s="133"/>
      <c r="B40" s="133"/>
      <c r="C40" s="181" t="str">
        <f>①日ソ登録選手入力!C$39&amp;""</f>
        <v/>
      </c>
      <c r="D40" s="571" t="str">
        <f>①日ソ登録選手入力!O$39&amp;""</f>
        <v>　</v>
      </c>
      <c r="E40" s="571"/>
      <c r="F40" s="571"/>
      <c r="G40" s="571"/>
      <c r="H40" s="571"/>
      <c r="I40" s="571"/>
      <c r="J40" s="572" t="str">
        <f>IF(①日ソ登録選手入力!J$39="","",①日ソ登録選手入力!Q$39)</f>
        <v/>
      </c>
      <c r="K40" s="572"/>
      <c r="L40" s="572"/>
      <c r="M40" s="573" t="str">
        <f>①日ソ登録選手入力!K$39&amp;""</f>
        <v/>
      </c>
      <c r="N40" s="573"/>
      <c r="O40" s="573"/>
      <c r="P40" s="573"/>
      <c r="Q40" s="574" t="str">
        <f>①日ソ登録選手入力!L$39&amp;""</f>
        <v/>
      </c>
      <c r="R40" s="574"/>
      <c r="S40" s="574"/>
      <c r="T40" s="574"/>
      <c r="U40" s="574"/>
      <c r="V40" s="574"/>
      <c r="W40" s="574"/>
      <c r="X40" s="574"/>
      <c r="Y40" s="575"/>
      <c r="Z40" s="576"/>
      <c r="AA40" s="577"/>
      <c r="AB40" s="195" t="str">
        <f>①日ソ登録選手入力!C$55&amp;""</f>
        <v/>
      </c>
      <c r="AC40" s="571" t="str">
        <f>①日ソ登録選手入力!O$55&amp;""</f>
        <v>　</v>
      </c>
      <c r="AD40" s="571"/>
      <c r="AE40" s="571"/>
      <c r="AF40" s="571"/>
      <c r="AG40" s="571"/>
      <c r="AH40" s="571"/>
      <c r="AI40" s="572" t="str">
        <f>IF(①日ソ登録選手入力!J$55="","",①日ソ登録選手入力!Q$55)</f>
        <v/>
      </c>
      <c r="AJ40" s="572"/>
      <c r="AK40" s="572"/>
      <c r="AL40" s="573" t="str">
        <f>①日ソ登録選手入力!K$55&amp;""</f>
        <v/>
      </c>
      <c r="AM40" s="573"/>
      <c r="AN40" s="573"/>
      <c r="AO40" s="573"/>
      <c r="AP40" s="574" t="str">
        <f>①日ソ登録選手入力!L$55&amp;""</f>
        <v/>
      </c>
      <c r="AQ40" s="574"/>
      <c r="AR40" s="574"/>
      <c r="AS40" s="574"/>
      <c r="AT40" s="574"/>
      <c r="AU40" s="574"/>
      <c r="AV40" s="574"/>
      <c r="AW40" s="574"/>
      <c r="AX40" s="538"/>
      <c r="AY40" s="538"/>
      <c r="AZ40" s="539"/>
    </row>
    <row r="41" spans="1:54" ht="27" customHeight="1">
      <c r="A41" s="133"/>
      <c r="B41" s="133"/>
      <c r="C41" s="181" t="str">
        <f>①日ソ登録選手入力!C$40&amp;""</f>
        <v/>
      </c>
      <c r="D41" s="571" t="str">
        <f>①日ソ登録選手入力!O$40&amp;""</f>
        <v>　</v>
      </c>
      <c r="E41" s="571"/>
      <c r="F41" s="571"/>
      <c r="G41" s="571"/>
      <c r="H41" s="571"/>
      <c r="I41" s="571"/>
      <c r="J41" s="572" t="str">
        <f>IF(①日ソ登録選手入力!J$40="","",①日ソ登録選手入力!Q$40)</f>
        <v/>
      </c>
      <c r="K41" s="572"/>
      <c r="L41" s="572"/>
      <c r="M41" s="573" t="str">
        <f>①日ソ登録選手入力!K$40&amp;""</f>
        <v/>
      </c>
      <c r="N41" s="573"/>
      <c r="O41" s="573"/>
      <c r="P41" s="573"/>
      <c r="Q41" s="574" t="str">
        <f>①日ソ登録選手入力!L$40&amp;""</f>
        <v/>
      </c>
      <c r="R41" s="574"/>
      <c r="S41" s="574"/>
      <c r="T41" s="574"/>
      <c r="U41" s="574"/>
      <c r="V41" s="574"/>
      <c r="W41" s="574"/>
      <c r="X41" s="574"/>
      <c r="Y41" s="575"/>
      <c r="Z41" s="576"/>
      <c r="AA41" s="577"/>
      <c r="AB41" s="195" t="str">
        <f>①日ソ登録選手入力!C$56&amp;""</f>
        <v/>
      </c>
      <c r="AC41" s="571" t="str">
        <f>①日ソ登録選手入力!O$56&amp;""</f>
        <v>　</v>
      </c>
      <c r="AD41" s="571"/>
      <c r="AE41" s="571"/>
      <c r="AF41" s="571"/>
      <c r="AG41" s="571"/>
      <c r="AH41" s="571"/>
      <c r="AI41" s="572" t="str">
        <f>IF(①日ソ登録選手入力!J$56="","",①日ソ登録選手入力!Q$56)</f>
        <v/>
      </c>
      <c r="AJ41" s="572"/>
      <c r="AK41" s="572"/>
      <c r="AL41" s="573" t="str">
        <f>①日ソ登録選手入力!K$56&amp;""</f>
        <v/>
      </c>
      <c r="AM41" s="573"/>
      <c r="AN41" s="573"/>
      <c r="AO41" s="573"/>
      <c r="AP41" s="574" t="str">
        <f>①日ソ登録選手入力!L$56&amp;""</f>
        <v/>
      </c>
      <c r="AQ41" s="574"/>
      <c r="AR41" s="574"/>
      <c r="AS41" s="574"/>
      <c r="AT41" s="574"/>
      <c r="AU41" s="574"/>
      <c r="AV41" s="574"/>
      <c r="AW41" s="574"/>
      <c r="AX41" s="538"/>
      <c r="AY41" s="538"/>
      <c r="AZ41" s="539"/>
    </row>
    <row r="42" spans="1:54" ht="27" customHeight="1">
      <c r="A42" s="133"/>
      <c r="B42" s="133"/>
      <c r="C42" s="181" t="str">
        <f>①日ソ登録選手入力!C$41&amp;""</f>
        <v/>
      </c>
      <c r="D42" s="571" t="str">
        <f>①日ソ登録選手入力!O$41&amp;""</f>
        <v>　</v>
      </c>
      <c r="E42" s="571"/>
      <c r="F42" s="571"/>
      <c r="G42" s="571"/>
      <c r="H42" s="571"/>
      <c r="I42" s="571"/>
      <c r="J42" s="572" t="str">
        <f>IF(①日ソ登録選手入力!J$41="","",①日ソ登録選手入力!Q$41)</f>
        <v/>
      </c>
      <c r="K42" s="572"/>
      <c r="L42" s="572"/>
      <c r="M42" s="573" t="str">
        <f>①日ソ登録選手入力!K$41&amp;""</f>
        <v/>
      </c>
      <c r="N42" s="573"/>
      <c r="O42" s="573"/>
      <c r="P42" s="573"/>
      <c r="Q42" s="574" t="str">
        <f>①日ソ登録選手入力!L$41&amp;""</f>
        <v/>
      </c>
      <c r="R42" s="574"/>
      <c r="S42" s="574"/>
      <c r="T42" s="574"/>
      <c r="U42" s="574"/>
      <c r="V42" s="574"/>
      <c r="W42" s="574"/>
      <c r="X42" s="574"/>
      <c r="Y42" s="575"/>
      <c r="Z42" s="576"/>
      <c r="AA42" s="577"/>
      <c r="AB42" s="195" t="str">
        <f>①日ソ登録選手入力!C$57&amp;""</f>
        <v/>
      </c>
      <c r="AC42" s="571" t="str">
        <f>①日ソ登録選手入力!O$57&amp;""</f>
        <v>　</v>
      </c>
      <c r="AD42" s="571"/>
      <c r="AE42" s="571"/>
      <c r="AF42" s="571"/>
      <c r="AG42" s="571"/>
      <c r="AH42" s="571"/>
      <c r="AI42" s="572" t="str">
        <f>IF(①日ソ登録選手入力!J$57="","",①日ソ登録選手入力!Q$57)</f>
        <v/>
      </c>
      <c r="AJ42" s="572"/>
      <c r="AK42" s="572"/>
      <c r="AL42" s="573" t="str">
        <f>①日ソ登録選手入力!K$57&amp;""</f>
        <v/>
      </c>
      <c r="AM42" s="573"/>
      <c r="AN42" s="573"/>
      <c r="AO42" s="573"/>
      <c r="AP42" s="574" t="str">
        <f>①日ソ登録選手入力!L$57&amp;""</f>
        <v/>
      </c>
      <c r="AQ42" s="574"/>
      <c r="AR42" s="574"/>
      <c r="AS42" s="574"/>
      <c r="AT42" s="574"/>
      <c r="AU42" s="574"/>
      <c r="AV42" s="574"/>
      <c r="AW42" s="574"/>
      <c r="AX42" s="538"/>
      <c r="AY42" s="538"/>
      <c r="AZ42" s="539"/>
    </row>
    <row r="43" spans="1:54" ht="27" customHeight="1" thickBot="1">
      <c r="A43" s="133"/>
      <c r="B43" s="133"/>
      <c r="C43" s="182" t="str">
        <f>①日ソ登録選手入力!C$42&amp;""</f>
        <v/>
      </c>
      <c r="D43" s="540" t="str">
        <f>①日ソ登録選手入力!O$42&amp;""</f>
        <v>　</v>
      </c>
      <c r="E43" s="541"/>
      <c r="F43" s="541"/>
      <c r="G43" s="541"/>
      <c r="H43" s="541"/>
      <c r="I43" s="541"/>
      <c r="J43" s="542" t="str">
        <f>IF(①日ソ登録選手入力!J$42="","",①日ソ登録選手入力!Q$42)</f>
        <v/>
      </c>
      <c r="K43" s="543"/>
      <c r="L43" s="544"/>
      <c r="M43" s="545" t="str">
        <f>①日ソ登録選手入力!K$42&amp;""</f>
        <v/>
      </c>
      <c r="N43" s="546"/>
      <c r="O43" s="546"/>
      <c r="P43" s="546"/>
      <c r="Q43" s="547" t="str">
        <f>①日ソ登録選手入力!L$42&amp;""</f>
        <v/>
      </c>
      <c r="R43" s="547"/>
      <c r="S43" s="547"/>
      <c r="T43" s="547"/>
      <c r="U43" s="547"/>
      <c r="V43" s="547"/>
      <c r="W43" s="547"/>
      <c r="X43" s="547"/>
      <c r="Y43" s="548"/>
      <c r="Z43" s="549"/>
      <c r="AA43" s="550"/>
      <c r="AB43" s="197" t="str">
        <f>①日ソ登録選手入力!C$58&amp;""</f>
        <v/>
      </c>
      <c r="AC43" s="551" t="str">
        <f>①日ソ登録選手入力!O$58&amp;""</f>
        <v>　</v>
      </c>
      <c r="AD43" s="551"/>
      <c r="AE43" s="551"/>
      <c r="AF43" s="551"/>
      <c r="AG43" s="551"/>
      <c r="AH43" s="540"/>
      <c r="AI43" s="542" t="str">
        <f>IF(①日ソ登録選手入力!J$58="","",①日ソ登録選手入力!Q$58)</f>
        <v/>
      </c>
      <c r="AJ43" s="543"/>
      <c r="AK43" s="544"/>
      <c r="AL43" s="545" t="str">
        <f>①日ソ登録選手入力!K$58&amp;""</f>
        <v/>
      </c>
      <c r="AM43" s="546"/>
      <c r="AN43" s="546"/>
      <c r="AO43" s="546"/>
      <c r="AP43" s="547" t="str">
        <f>①日ソ登録選手入力!L$58&amp;""</f>
        <v/>
      </c>
      <c r="AQ43" s="547"/>
      <c r="AR43" s="547"/>
      <c r="AS43" s="547"/>
      <c r="AT43" s="547"/>
      <c r="AU43" s="547"/>
      <c r="AV43" s="547"/>
      <c r="AW43" s="547"/>
      <c r="AX43" s="568"/>
      <c r="AY43" s="568"/>
      <c r="AZ43" s="569"/>
    </row>
    <row r="44" spans="1:54" ht="7.5" customHeight="1">
      <c r="A44" s="114"/>
      <c r="B44" s="114"/>
      <c r="C44" s="114"/>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3"/>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row>
    <row r="45" spans="1:54">
      <c r="A45" s="110"/>
      <c r="B45" s="110"/>
      <c r="C45" s="134" t="s">
        <v>185</v>
      </c>
      <c r="D45" s="13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row>
    <row r="46" spans="1:54">
      <c r="A46" s="110"/>
      <c r="B46" s="110"/>
      <c r="C46" s="134" t="s">
        <v>186</v>
      </c>
      <c r="D46" s="13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row>
    <row r="47" spans="1:54" ht="18.75" customHeight="1" thickBot="1">
      <c r="A47" s="110"/>
      <c r="B47" s="110"/>
      <c r="C47" s="136"/>
      <c r="D47" s="570" t="s">
        <v>191</v>
      </c>
      <c r="E47" s="570"/>
      <c r="F47" s="137" t="s">
        <v>188</v>
      </c>
      <c r="G47" s="138"/>
      <c r="H47" s="138"/>
      <c r="I47" s="138"/>
      <c r="J47" s="138"/>
      <c r="K47" s="138"/>
      <c r="L47" s="138"/>
      <c r="M47" s="570" t="str">
        <f>M$1&amp;""</f>
        <v>2026年度登録</v>
      </c>
      <c r="N47" s="570"/>
      <c r="O47" s="570"/>
      <c r="P47" s="570"/>
      <c r="Q47" s="570"/>
      <c r="R47" s="570"/>
      <c r="S47" s="570"/>
      <c r="T47" s="138"/>
      <c r="U47" s="570" t="s">
        <v>134</v>
      </c>
      <c r="V47" s="570"/>
      <c r="W47" s="137" t="s">
        <v>150</v>
      </c>
      <c r="X47" s="138"/>
      <c r="Y47" s="138"/>
      <c r="Z47" s="138"/>
      <c r="AA47" s="138"/>
      <c r="AB47" s="138"/>
      <c r="AC47" s="138"/>
      <c r="AD47" s="138"/>
      <c r="AE47" s="138"/>
      <c r="AF47" s="138"/>
      <c r="AG47" s="138"/>
      <c r="AH47" s="138"/>
      <c r="AI47" s="138"/>
      <c r="AJ47" s="137" t="s">
        <v>151</v>
      </c>
      <c r="AK47" s="138"/>
      <c r="AL47" s="138"/>
      <c r="AM47" s="138"/>
      <c r="AN47" s="138"/>
      <c r="AO47" s="138"/>
      <c r="AP47" s="138"/>
      <c r="AQ47" s="138"/>
      <c r="AR47" s="139"/>
      <c r="AS47" s="139"/>
      <c r="AT47" s="136"/>
      <c r="AU47" s="136"/>
      <c r="AV47" s="136"/>
      <c r="AW47" s="136"/>
      <c r="AX47" s="136"/>
      <c r="AY47" s="136"/>
      <c r="AZ47" s="136"/>
      <c r="BA47" s="110"/>
      <c r="BB47" s="110"/>
    </row>
    <row r="48" spans="1:54" ht="61.5" customHeight="1" thickBot="1">
      <c r="A48" s="110"/>
      <c r="B48" s="110"/>
      <c r="C48" s="552" t="s">
        <v>152</v>
      </c>
      <c r="D48" s="553"/>
      <c r="E48" s="554" t="s">
        <v>192</v>
      </c>
      <c r="F48" s="554"/>
      <c r="G48" s="554"/>
      <c r="H48" s="554"/>
      <c r="I48" s="554"/>
      <c r="J48" s="260" t="s">
        <v>154</v>
      </c>
      <c r="K48" s="140" t="s">
        <v>155</v>
      </c>
      <c r="L48" s="140" t="s">
        <v>156</v>
      </c>
      <c r="M48" s="140" t="s">
        <v>157</v>
      </c>
      <c r="N48" s="140" t="s">
        <v>158</v>
      </c>
      <c r="O48" s="140" t="s">
        <v>159</v>
      </c>
      <c r="P48" s="140" t="s">
        <v>160</v>
      </c>
      <c r="Q48" s="140" t="s">
        <v>161</v>
      </c>
      <c r="R48" s="140" t="s">
        <v>162</v>
      </c>
      <c r="S48" s="140" t="s">
        <v>163</v>
      </c>
      <c r="T48" s="140" t="s">
        <v>164</v>
      </c>
      <c r="U48" s="140" t="s">
        <v>165</v>
      </c>
      <c r="V48" s="140" t="s">
        <v>166</v>
      </c>
      <c r="W48" s="140" t="s">
        <v>167</v>
      </c>
      <c r="X48" s="140" t="s">
        <v>132</v>
      </c>
      <c r="Y48" s="140" t="s">
        <v>131</v>
      </c>
      <c r="Z48" s="140" t="s">
        <v>130</v>
      </c>
      <c r="AA48" s="140" t="s">
        <v>125</v>
      </c>
      <c r="AB48" s="140" t="s">
        <v>126</v>
      </c>
      <c r="AC48" s="140" t="s">
        <v>127</v>
      </c>
      <c r="AD48" s="140" t="s">
        <v>128</v>
      </c>
      <c r="AE48" s="141" t="s">
        <v>129</v>
      </c>
      <c r="AF48" s="555" t="s">
        <v>193</v>
      </c>
      <c r="AG48" s="556"/>
      <c r="AH48" s="556"/>
      <c r="AI48" s="556"/>
      <c r="AJ48" s="556"/>
      <c r="AK48" s="556"/>
      <c r="AL48" s="556"/>
      <c r="AM48" s="556"/>
      <c r="AN48" s="556"/>
      <c r="AO48" s="556"/>
      <c r="AP48" s="556"/>
      <c r="AQ48" s="556"/>
      <c r="AR48" s="556"/>
      <c r="AS48" s="556"/>
      <c r="AT48" s="556"/>
      <c r="AU48" s="556"/>
      <c r="AV48" s="556"/>
      <c r="AW48" s="556"/>
      <c r="AX48" s="556"/>
      <c r="AY48" s="556"/>
      <c r="AZ48" s="557"/>
    </row>
    <row r="49" spans="1:52" ht="27" customHeight="1" thickBot="1">
      <c r="A49" s="114"/>
      <c r="B49" s="114"/>
      <c r="C49" s="562" t="s">
        <v>17</v>
      </c>
      <c r="D49" s="563"/>
      <c r="E49" s="564" t="str">
        <f>①日ソ登録選手入力!C$5&amp;""</f>
        <v/>
      </c>
      <c r="F49" s="565"/>
      <c r="G49" s="565"/>
      <c r="H49" s="565"/>
      <c r="I49" s="565"/>
      <c r="J49" s="565"/>
      <c r="K49" s="565"/>
      <c r="L49" s="565"/>
      <c r="M49" s="565"/>
      <c r="N49" s="565"/>
      <c r="O49" s="565"/>
      <c r="P49" s="565"/>
      <c r="Q49" s="565"/>
      <c r="R49" s="565"/>
      <c r="S49" s="565"/>
      <c r="T49" s="565"/>
      <c r="U49" s="566"/>
      <c r="V49" s="501" t="s">
        <v>169</v>
      </c>
      <c r="W49" s="501"/>
      <c r="X49" s="501"/>
      <c r="Y49" s="501"/>
      <c r="Z49" s="501"/>
      <c r="AA49" s="567"/>
      <c r="AB49" s="259" t="s">
        <v>190</v>
      </c>
      <c r="AC49" s="114" t="str">
        <f>COUNTA(①日ソ登録選手入力!D17:D19,①日ソ登録選手入力!D34:D83)&amp;""</f>
        <v>0</v>
      </c>
      <c r="AD49" s="139" t="s">
        <v>171</v>
      </c>
      <c r="AE49" s="272"/>
      <c r="AF49" s="558"/>
      <c r="AG49" s="559"/>
      <c r="AH49" s="559"/>
      <c r="AI49" s="560"/>
      <c r="AJ49" s="560"/>
      <c r="AK49" s="560"/>
      <c r="AL49" s="560"/>
      <c r="AM49" s="560"/>
      <c r="AN49" s="560"/>
      <c r="AO49" s="560"/>
      <c r="AP49" s="560"/>
      <c r="AQ49" s="560"/>
      <c r="AR49" s="560"/>
      <c r="AS49" s="560"/>
      <c r="AT49" s="560"/>
      <c r="AU49" s="560"/>
      <c r="AV49" s="560"/>
      <c r="AW49" s="560"/>
      <c r="AX49" s="560"/>
      <c r="AY49" s="560"/>
      <c r="AZ49" s="561"/>
    </row>
    <row r="50" spans="1:52" ht="27" customHeight="1">
      <c r="A50" s="114"/>
      <c r="B50" s="114"/>
      <c r="C50" s="528" t="s">
        <v>172</v>
      </c>
      <c r="D50" s="529"/>
      <c r="E50" s="530" t="str">
        <f>①日ソ登録選手入力!C$6&amp;""</f>
        <v/>
      </c>
      <c r="F50" s="531"/>
      <c r="G50" s="532"/>
      <c r="H50" s="533" t="str">
        <f>①日ソ登録選手入力!C$7&amp;""</f>
        <v/>
      </c>
      <c r="I50" s="533"/>
      <c r="J50" s="533"/>
      <c r="K50" s="533"/>
      <c r="L50" s="533"/>
      <c r="M50" s="533"/>
      <c r="N50" s="533"/>
      <c r="O50" s="533"/>
      <c r="P50" s="533"/>
      <c r="Q50" s="533"/>
      <c r="R50" s="533"/>
      <c r="S50" s="533"/>
      <c r="T50" s="533"/>
      <c r="U50" s="533"/>
      <c r="V50" s="533"/>
      <c r="W50" s="533"/>
      <c r="X50" s="533"/>
      <c r="Y50" s="533"/>
      <c r="Z50" s="533"/>
      <c r="AA50" s="534"/>
      <c r="AB50" s="143" t="s">
        <v>33</v>
      </c>
      <c r="AC50" s="535" t="s">
        <v>173</v>
      </c>
      <c r="AD50" s="535"/>
      <c r="AE50" s="535"/>
      <c r="AF50" s="535"/>
      <c r="AG50" s="535"/>
      <c r="AH50" s="535"/>
      <c r="AI50" s="502" t="s">
        <v>174</v>
      </c>
      <c r="AJ50" s="502"/>
      <c r="AK50" s="502"/>
      <c r="AL50" s="536" t="s">
        <v>175</v>
      </c>
      <c r="AM50" s="537"/>
      <c r="AN50" s="537"/>
      <c r="AO50" s="537"/>
      <c r="AP50" s="502" t="s">
        <v>176</v>
      </c>
      <c r="AQ50" s="502"/>
      <c r="AR50" s="502"/>
      <c r="AS50" s="502"/>
      <c r="AT50" s="502"/>
      <c r="AU50" s="502"/>
      <c r="AV50" s="502"/>
      <c r="AW50" s="502"/>
      <c r="AX50" s="502" t="s">
        <v>177</v>
      </c>
      <c r="AY50" s="502"/>
      <c r="AZ50" s="519"/>
    </row>
    <row r="51" spans="1:52" ht="27" customHeight="1">
      <c r="A51" s="114"/>
      <c r="B51" s="114"/>
      <c r="C51" s="520" t="s">
        <v>178</v>
      </c>
      <c r="D51" s="521"/>
      <c r="E51" s="522" t="str">
        <f>①日ソ登録選手入力!C$10&amp;""</f>
        <v/>
      </c>
      <c r="F51" s="523"/>
      <c r="G51" s="524"/>
      <c r="H51" s="525" t="str">
        <f>①日ソ登録選手入力!C$11&amp;""</f>
        <v/>
      </c>
      <c r="I51" s="526"/>
      <c r="J51" s="526"/>
      <c r="K51" s="526"/>
      <c r="L51" s="526"/>
      <c r="M51" s="526"/>
      <c r="N51" s="526"/>
      <c r="O51" s="526"/>
      <c r="P51" s="526"/>
      <c r="Q51" s="526"/>
      <c r="R51" s="526"/>
      <c r="S51" s="526"/>
      <c r="T51" s="526"/>
      <c r="U51" s="526"/>
      <c r="V51" s="526"/>
      <c r="W51" s="526"/>
      <c r="X51" s="526"/>
      <c r="Y51" s="526"/>
      <c r="Z51" s="526"/>
      <c r="AA51" s="527"/>
      <c r="AB51" s="192" t="str">
        <f>①日ソ登録選手入力!C$43&amp;""</f>
        <v/>
      </c>
      <c r="AC51" s="491" t="str">
        <f>①日ソ登録選手入力!O$43&amp;""</f>
        <v>　</v>
      </c>
      <c r="AD51" s="491"/>
      <c r="AE51" s="491"/>
      <c r="AF51" s="491"/>
      <c r="AG51" s="491"/>
      <c r="AH51" s="491"/>
      <c r="AI51" s="492" t="str">
        <f>IF(①日ソ登録選手入力!J$43="","",①日ソ登録選手入力!Q$43)</f>
        <v/>
      </c>
      <c r="AJ51" s="492"/>
      <c r="AK51" s="492"/>
      <c r="AL51" s="493" t="str">
        <f>①日ソ登録選手入力!K$43&amp;""</f>
        <v/>
      </c>
      <c r="AM51" s="493"/>
      <c r="AN51" s="493"/>
      <c r="AO51" s="493"/>
      <c r="AP51" s="494" t="str">
        <f>①日ソ登録選手入力!L$43&amp;""</f>
        <v/>
      </c>
      <c r="AQ51" s="494"/>
      <c r="AR51" s="494"/>
      <c r="AS51" s="494"/>
      <c r="AT51" s="494"/>
      <c r="AU51" s="494"/>
      <c r="AV51" s="494"/>
      <c r="AW51" s="494"/>
      <c r="AX51" s="466"/>
      <c r="AY51" s="466"/>
      <c r="AZ51" s="467"/>
    </row>
    <row r="52" spans="1:52" ht="27" customHeight="1">
      <c r="A52" s="114"/>
      <c r="B52" s="114"/>
      <c r="C52" s="510" t="s">
        <v>179</v>
      </c>
      <c r="D52" s="511"/>
      <c r="E52" s="512" t="str">
        <f>①日ソ登録選手入力!C$9&amp;""</f>
        <v/>
      </c>
      <c r="F52" s="513"/>
      <c r="G52" s="513"/>
      <c r="H52" s="513"/>
      <c r="I52" s="513"/>
      <c r="J52" s="513"/>
      <c r="K52" s="513"/>
      <c r="L52" s="513"/>
      <c r="M52" s="513"/>
      <c r="N52" s="513"/>
      <c r="O52" s="514"/>
      <c r="P52" s="515" t="s">
        <v>25</v>
      </c>
      <c r="Q52" s="515"/>
      <c r="R52" s="516" t="str">
        <f>①日ソ登録選手入力!C$12&amp;""</f>
        <v/>
      </c>
      <c r="S52" s="517"/>
      <c r="T52" s="517"/>
      <c r="U52" s="517"/>
      <c r="V52" s="517"/>
      <c r="W52" s="517"/>
      <c r="X52" s="517"/>
      <c r="Y52" s="517"/>
      <c r="Z52" s="517"/>
      <c r="AA52" s="518"/>
      <c r="AB52" s="193" t="str">
        <f>①日ソ登録選手入力!C$44&amp;""</f>
        <v/>
      </c>
      <c r="AC52" s="491" t="str">
        <f>①日ソ登録選手入力!O$44&amp;""</f>
        <v>　</v>
      </c>
      <c r="AD52" s="491"/>
      <c r="AE52" s="491"/>
      <c r="AF52" s="491"/>
      <c r="AG52" s="491"/>
      <c r="AH52" s="491"/>
      <c r="AI52" s="492" t="str">
        <f>IF(①日ソ登録選手入力!J$44="","",①日ソ登録選手入力!Q$44)</f>
        <v/>
      </c>
      <c r="AJ52" s="492"/>
      <c r="AK52" s="492"/>
      <c r="AL52" s="493" t="str">
        <f>①日ソ登録選手入力!K$44&amp;""</f>
        <v/>
      </c>
      <c r="AM52" s="493"/>
      <c r="AN52" s="493"/>
      <c r="AO52" s="493"/>
      <c r="AP52" s="494" t="str">
        <f>①日ソ登録選手入力!L$44&amp;""</f>
        <v/>
      </c>
      <c r="AQ52" s="494"/>
      <c r="AR52" s="494"/>
      <c r="AS52" s="494"/>
      <c r="AT52" s="494"/>
      <c r="AU52" s="494"/>
      <c r="AV52" s="494"/>
      <c r="AW52" s="494"/>
      <c r="AX52" s="466"/>
      <c r="AY52" s="466"/>
      <c r="AZ52" s="467"/>
    </row>
    <row r="53" spans="1:52" ht="27" customHeight="1" thickBot="1">
      <c r="A53" s="114"/>
      <c r="B53" s="114"/>
      <c r="C53" s="504" t="s">
        <v>180</v>
      </c>
      <c r="D53" s="505"/>
      <c r="E53" s="506" t="str">
        <f>①日ソ登録選手入力!C$8&amp;""</f>
        <v/>
      </c>
      <c r="F53" s="507"/>
      <c r="G53" s="507"/>
      <c r="H53" s="507"/>
      <c r="I53" s="507"/>
      <c r="J53" s="507"/>
      <c r="K53" s="507"/>
      <c r="L53" s="507"/>
      <c r="M53" s="507"/>
      <c r="N53" s="507"/>
      <c r="O53" s="508"/>
      <c r="P53" s="505" t="s">
        <v>181</v>
      </c>
      <c r="Q53" s="505"/>
      <c r="R53" s="506" t="str">
        <f>①日ソ登録選手入力!O$20&amp;""</f>
        <v xml:space="preserve"> </v>
      </c>
      <c r="S53" s="507"/>
      <c r="T53" s="507"/>
      <c r="U53" s="507"/>
      <c r="V53" s="507"/>
      <c r="W53" s="507"/>
      <c r="X53" s="507"/>
      <c r="Y53" s="507"/>
      <c r="Z53" s="507"/>
      <c r="AA53" s="509"/>
      <c r="AB53" s="194" t="str">
        <f>①日ソ登録選手入力!C$45&amp;""</f>
        <v/>
      </c>
      <c r="AC53" s="491" t="str">
        <f>①日ソ登録選手入力!O$45&amp;""</f>
        <v>　</v>
      </c>
      <c r="AD53" s="491"/>
      <c r="AE53" s="491"/>
      <c r="AF53" s="491"/>
      <c r="AG53" s="491"/>
      <c r="AH53" s="491"/>
      <c r="AI53" s="492" t="str">
        <f>IF(①日ソ登録選手入力!J$45="","",①日ソ登録選手入力!Q$45)</f>
        <v/>
      </c>
      <c r="AJ53" s="492"/>
      <c r="AK53" s="492"/>
      <c r="AL53" s="493" t="str">
        <f>①日ソ登録選手入力!K$45&amp;""</f>
        <v/>
      </c>
      <c r="AM53" s="493"/>
      <c r="AN53" s="493"/>
      <c r="AO53" s="493"/>
      <c r="AP53" s="494" t="str">
        <f>①日ソ登録選手入力!L$45&amp;""</f>
        <v/>
      </c>
      <c r="AQ53" s="494"/>
      <c r="AR53" s="494"/>
      <c r="AS53" s="494"/>
      <c r="AT53" s="494"/>
      <c r="AU53" s="494"/>
      <c r="AV53" s="494"/>
      <c r="AW53" s="494"/>
      <c r="AX53" s="466"/>
      <c r="AY53" s="466"/>
      <c r="AZ53" s="467"/>
    </row>
    <row r="54" spans="1:52" ht="27" customHeight="1">
      <c r="A54" s="114"/>
      <c r="B54" s="114"/>
      <c r="C54" s="255" t="s">
        <v>33</v>
      </c>
      <c r="D54" s="500" t="s">
        <v>173</v>
      </c>
      <c r="E54" s="500"/>
      <c r="F54" s="500"/>
      <c r="G54" s="500"/>
      <c r="H54" s="500"/>
      <c r="I54" s="500"/>
      <c r="J54" s="500" t="s">
        <v>174</v>
      </c>
      <c r="K54" s="500"/>
      <c r="L54" s="500"/>
      <c r="M54" s="501" t="s">
        <v>175</v>
      </c>
      <c r="N54" s="501"/>
      <c r="O54" s="501"/>
      <c r="P54" s="501"/>
      <c r="Q54" s="500" t="s">
        <v>182</v>
      </c>
      <c r="R54" s="500"/>
      <c r="S54" s="500"/>
      <c r="T54" s="500"/>
      <c r="U54" s="500"/>
      <c r="V54" s="500"/>
      <c r="W54" s="500"/>
      <c r="X54" s="500"/>
      <c r="Y54" s="502" t="s">
        <v>177</v>
      </c>
      <c r="Z54" s="502"/>
      <c r="AA54" s="503"/>
      <c r="AB54" s="261" t="str">
        <f>①日ソ登録選手入力!C$46&amp;""</f>
        <v/>
      </c>
      <c r="AC54" s="491" t="str">
        <f>①日ソ登録選手入力!O$46&amp;""</f>
        <v>　</v>
      </c>
      <c r="AD54" s="491"/>
      <c r="AE54" s="491"/>
      <c r="AF54" s="491"/>
      <c r="AG54" s="491"/>
      <c r="AH54" s="491"/>
      <c r="AI54" s="492" t="str">
        <f>IF(①日ソ登録選手入力!J$46="","",①日ソ登録選手入力!Q$46)</f>
        <v/>
      </c>
      <c r="AJ54" s="492"/>
      <c r="AK54" s="492"/>
      <c r="AL54" s="493" t="str">
        <f>①日ソ登録選手入力!K$46&amp;""</f>
        <v/>
      </c>
      <c r="AM54" s="493"/>
      <c r="AN54" s="493"/>
      <c r="AO54" s="493"/>
      <c r="AP54" s="494" t="str">
        <f>①日ソ登録選手入力!L$46&amp;""</f>
        <v/>
      </c>
      <c r="AQ54" s="494"/>
      <c r="AR54" s="494"/>
      <c r="AS54" s="494"/>
      <c r="AT54" s="494"/>
      <c r="AU54" s="494"/>
      <c r="AV54" s="494"/>
      <c r="AW54" s="494"/>
      <c r="AX54" s="466"/>
      <c r="AY54" s="466"/>
      <c r="AZ54" s="467"/>
    </row>
    <row r="55" spans="1:52" ht="27" customHeight="1">
      <c r="A55" s="498" t="s">
        <v>91</v>
      </c>
      <c r="B55" s="499"/>
      <c r="C55" s="256" t="str">
        <f>①日ソ登録選手入力!C$17&amp;""</f>
        <v>30</v>
      </c>
      <c r="D55" s="491" t="str">
        <f>①日ソ登録選手入力!O$17&amp;""</f>
        <v xml:space="preserve"> </v>
      </c>
      <c r="E55" s="491"/>
      <c r="F55" s="491"/>
      <c r="G55" s="491"/>
      <c r="H55" s="491"/>
      <c r="I55" s="491"/>
      <c r="J55" s="492" t="str">
        <f>IF(①日ソ登録選手入力!J$17="","",①日ソ登録選手入力!Q$17)</f>
        <v/>
      </c>
      <c r="K55" s="492"/>
      <c r="L55" s="492"/>
      <c r="M55" s="493" t="str">
        <f>①日ソ登録選手入力!K$17&amp;""</f>
        <v/>
      </c>
      <c r="N55" s="493"/>
      <c r="O55" s="493"/>
      <c r="P55" s="493"/>
      <c r="Q55" s="494" t="str">
        <f>①日ソ登録選手入力!L$17&amp;""</f>
        <v/>
      </c>
      <c r="R55" s="494"/>
      <c r="S55" s="494"/>
      <c r="T55" s="494"/>
      <c r="U55" s="494"/>
      <c r="V55" s="494"/>
      <c r="W55" s="494"/>
      <c r="X55" s="494"/>
      <c r="Y55" s="466" t="str">
        <f>①日ソ登録選手入力!N$17&amp;""</f>
        <v/>
      </c>
      <c r="Z55" s="466"/>
      <c r="AA55" s="495"/>
      <c r="AB55" s="262" t="str">
        <f>①日ソ登録選手入力!C$47&amp;""</f>
        <v/>
      </c>
      <c r="AC55" s="491" t="str">
        <f>①日ソ登録選手入力!O$47&amp;""</f>
        <v>　</v>
      </c>
      <c r="AD55" s="491"/>
      <c r="AE55" s="491"/>
      <c r="AF55" s="491"/>
      <c r="AG55" s="491"/>
      <c r="AH55" s="491"/>
      <c r="AI55" s="492" t="str">
        <f>IF(①日ソ登録選手入力!J$47="","",①日ソ登録選手入力!Q$47)</f>
        <v/>
      </c>
      <c r="AJ55" s="492"/>
      <c r="AK55" s="492"/>
      <c r="AL55" s="493" t="str">
        <f>①日ソ登録選手入力!K$47&amp;""</f>
        <v/>
      </c>
      <c r="AM55" s="493"/>
      <c r="AN55" s="493"/>
      <c r="AO55" s="493"/>
      <c r="AP55" s="494" t="str">
        <f>①日ソ登録選手入力!L$47&amp;""</f>
        <v/>
      </c>
      <c r="AQ55" s="494"/>
      <c r="AR55" s="494"/>
      <c r="AS55" s="494"/>
      <c r="AT55" s="494"/>
      <c r="AU55" s="494"/>
      <c r="AV55" s="494"/>
      <c r="AW55" s="494"/>
      <c r="AX55" s="466"/>
      <c r="AY55" s="466"/>
      <c r="AZ55" s="467"/>
    </row>
    <row r="56" spans="1:52" ht="27" customHeight="1">
      <c r="A56" s="496" t="s">
        <v>90</v>
      </c>
      <c r="B56" s="497"/>
      <c r="C56" s="256" t="str">
        <f>①日ソ登録選手入力!C$18&amp;""</f>
        <v>31</v>
      </c>
      <c r="D56" s="491" t="str">
        <f>①日ソ登録選手入力!O$18&amp;""</f>
        <v xml:space="preserve"> </v>
      </c>
      <c r="E56" s="491"/>
      <c r="F56" s="491"/>
      <c r="G56" s="491"/>
      <c r="H56" s="491"/>
      <c r="I56" s="491"/>
      <c r="J56" s="492" t="str">
        <f>IF(①日ソ登録選手入力!J$18="","",①日ソ登録選手入力!Q$18)</f>
        <v/>
      </c>
      <c r="K56" s="492"/>
      <c r="L56" s="492"/>
      <c r="M56" s="493" t="str">
        <f>①日ソ登録選手入力!K$18&amp;""</f>
        <v/>
      </c>
      <c r="N56" s="493"/>
      <c r="O56" s="493"/>
      <c r="P56" s="493"/>
      <c r="Q56" s="494" t="str">
        <f>①日ソ登録選手入力!L$18&amp;""</f>
        <v/>
      </c>
      <c r="R56" s="494"/>
      <c r="S56" s="494"/>
      <c r="T56" s="494"/>
      <c r="U56" s="494"/>
      <c r="V56" s="494"/>
      <c r="W56" s="494"/>
      <c r="X56" s="494"/>
      <c r="Y56" s="466" t="str">
        <f>①日ソ登録選手入力!N$18&amp;""</f>
        <v/>
      </c>
      <c r="Z56" s="466"/>
      <c r="AA56" s="495"/>
      <c r="AB56" s="262" t="str">
        <f>①日ソ登録選手入力!C$48&amp;""</f>
        <v/>
      </c>
      <c r="AC56" s="491" t="str">
        <f>①日ソ登録選手入力!O$48&amp;""</f>
        <v>　</v>
      </c>
      <c r="AD56" s="491"/>
      <c r="AE56" s="491"/>
      <c r="AF56" s="491"/>
      <c r="AG56" s="491"/>
      <c r="AH56" s="491"/>
      <c r="AI56" s="492" t="str">
        <f>IF(①日ソ登録選手入力!J$48="","",①日ソ登録選手入力!Q$48)</f>
        <v/>
      </c>
      <c r="AJ56" s="492"/>
      <c r="AK56" s="492"/>
      <c r="AL56" s="493" t="str">
        <f>①日ソ登録選手入力!K$48&amp;""</f>
        <v/>
      </c>
      <c r="AM56" s="493"/>
      <c r="AN56" s="493"/>
      <c r="AO56" s="493"/>
      <c r="AP56" s="494" t="str">
        <f>①日ソ登録選手入力!L$48&amp;""</f>
        <v/>
      </c>
      <c r="AQ56" s="494"/>
      <c r="AR56" s="494"/>
      <c r="AS56" s="494"/>
      <c r="AT56" s="494"/>
      <c r="AU56" s="494"/>
      <c r="AV56" s="494"/>
      <c r="AW56" s="494"/>
      <c r="AX56" s="466"/>
      <c r="AY56" s="466"/>
      <c r="AZ56" s="467"/>
    </row>
    <row r="57" spans="1:52" ht="27" customHeight="1">
      <c r="A57" s="496" t="s">
        <v>90</v>
      </c>
      <c r="B57" s="497"/>
      <c r="C57" s="256" t="str">
        <f>①日ソ登録選手入力!C$19&amp;""</f>
        <v>32</v>
      </c>
      <c r="D57" s="491" t="str">
        <f>①日ソ登録選手入力!O$19&amp;""</f>
        <v xml:space="preserve"> </v>
      </c>
      <c r="E57" s="491"/>
      <c r="F57" s="491"/>
      <c r="G57" s="491"/>
      <c r="H57" s="491"/>
      <c r="I57" s="491"/>
      <c r="J57" s="492" t="str">
        <f>IF(①日ソ登録選手入力!J$19="","",①日ソ登録選手入力!Q$19)</f>
        <v/>
      </c>
      <c r="K57" s="492"/>
      <c r="L57" s="492"/>
      <c r="M57" s="493" t="str">
        <f>①日ソ登録選手入力!K$19&amp;""</f>
        <v/>
      </c>
      <c r="N57" s="493"/>
      <c r="O57" s="493"/>
      <c r="P57" s="493"/>
      <c r="Q57" s="494" t="str">
        <f>①日ソ登録選手入力!L$19&amp;""</f>
        <v/>
      </c>
      <c r="R57" s="494"/>
      <c r="S57" s="494"/>
      <c r="T57" s="494"/>
      <c r="U57" s="494"/>
      <c r="V57" s="494"/>
      <c r="W57" s="494"/>
      <c r="X57" s="494"/>
      <c r="Y57" s="466" t="str">
        <f>①日ソ登録選手入力!N$19&amp;""</f>
        <v/>
      </c>
      <c r="Z57" s="466"/>
      <c r="AA57" s="495"/>
      <c r="AB57" s="262" t="str">
        <f>①日ソ登録選手入力!C$49&amp;""</f>
        <v/>
      </c>
      <c r="AC57" s="491" t="str">
        <f>①日ソ登録選手入力!O$49&amp;""</f>
        <v>　</v>
      </c>
      <c r="AD57" s="491"/>
      <c r="AE57" s="491"/>
      <c r="AF57" s="491"/>
      <c r="AG57" s="491"/>
      <c r="AH57" s="491"/>
      <c r="AI57" s="492" t="str">
        <f>IF(①日ソ登録選手入力!J$49="","",①日ソ登録選手入力!Q$49)</f>
        <v/>
      </c>
      <c r="AJ57" s="492"/>
      <c r="AK57" s="492"/>
      <c r="AL57" s="493" t="str">
        <f>①日ソ登録選手入力!K$49&amp;""</f>
        <v/>
      </c>
      <c r="AM57" s="493"/>
      <c r="AN57" s="493"/>
      <c r="AO57" s="493"/>
      <c r="AP57" s="494" t="str">
        <f>①日ソ登録選手入力!L$49&amp;""</f>
        <v/>
      </c>
      <c r="AQ57" s="494"/>
      <c r="AR57" s="494"/>
      <c r="AS57" s="494"/>
      <c r="AT57" s="494"/>
      <c r="AU57" s="494"/>
      <c r="AV57" s="494"/>
      <c r="AW57" s="494"/>
      <c r="AX57" s="466"/>
      <c r="AY57" s="466"/>
      <c r="AZ57" s="467"/>
    </row>
    <row r="58" spans="1:52" ht="27" customHeight="1">
      <c r="A58" s="498" t="s">
        <v>183</v>
      </c>
      <c r="B58" s="499"/>
      <c r="C58" s="256" t="s">
        <v>184</v>
      </c>
      <c r="D58" s="491" t="str">
        <f>①日ソ登録選手入力!O$34&amp;""</f>
        <v>　</v>
      </c>
      <c r="E58" s="491"/>
      <c r="F58" s="491"/>
      <c r="G58" s="491"/>
      <c r="H58" s="491"/>
      <c r="I58" s="491"/>
      <c r="J58" s="492" t="str">
        <f>IF(①日ソ登録選手入力!J$34="","",①日ソ登録選手入力!Q$34)</f>
        <v/>
      </c>
      <c r="K58" s="492"/>
      <c r="L58" s="492"/>
      <c r="M58" s="493" t="str">
        <f>①日ソ登録選手入力!K$34&amp;""</f>
        <v/>
      </c>
      <c r="N58" s="493"/>
      <c r="O58" s="493"/>
      <c r="P58" s="493"/>
      <c r="Q58" s="494" t="str">
        <f>①日ソ登録選手入力!L$34&amp;""</f>
        <v/>
      </c>
      <c r="R58" s="494"/>
      <c r="S58" s="494"/>
      <c r="T58" s="494"/>
      <c r="U58" s="494"/>
      <c r="V58" s="494"/>
      <c r="W58" s="494"/>
      <c r="X58" s="494"/>
      <c r="Y58" s="466"/>
      <c r="Z58" s="466"/>
      <c r="AA58" s="495"/>
      <c r="AB58" s="263" t="str">
        <f>①日ソ登録選手入力!C$50&amp;""</f>
        <v/>
      </c>
      <c r="AC58" s="491" t="str">
        <f>①日ソ登録選手入力!O$50&amp;""</f>
        <v>　</v>
      </c>
      <c r="AD58" s="491"/>
      <c r="AE58" s="491"/>
      <c r="AF58" s="491"/>
      <c r="AG58" s="491"/>
      <c r="AH58" s="491"/>
      <c r="AI58" s="492" t="str">
        <f>IF(①日ソ登録選手入力!J$50="","",①日ソ登録選手入力!Q$50)</f>
        <v/>
      </c>
      <c r="AJ58" s="492"/>
      <c r="AK58" s="492"/>
      <c r="AL58" s="493" t="str">
        <f>①日ソ登録選手入力!K$50&amp;""</f>
        <v/>
      </c>
      <c r="AM58" s="493"/>
      <c r="AN58" s="493"/>
      <c r="AO58" s="493"/>
      <c r="AP58" s="494" t="str">
        <f>①日ソ登録選手入力!L$50&amp;""</f>
        <v/>
      </c>
      <c r="AQ58" s="494"/>
      <c r="AR58" s="494"/>
      <c r="AS58" s="494"/>
      <c r="AT58" s="494"/>
      <c r="AU58" s="494"/>
      <c r="AV58" s="494"/>
      <c r="AW58" s="494"/>
      <c r="AX58" s="466"/>
      <c r="AY58" s="466"/>
      <c r="AZ58" s="467"/>
    </row>
    <row r="59" spans="1:52" ht="27" customHeight="1">
      <c r="A59" s="114"/>
      <c r="B59" s="114"/>
      <c r="C59" s="257" t="str">
        <f>①日ソ登録選手入力!C$35&amp;""</f>
        <v/>
      </c>
      <c r="D59" s="491" t="str">
        <f>①日ソ登録選手入力!O$35&amp;""</f>
        <v>　</v>
      </c>
      <c r="E59" s="491"/>
      <c r="F59" s="491"/>
      <c r="G59" s="491"/>
      <c r="H59" s="491"/>
      <c r="I59" s="491"/>
      <c r="J59" s="492" t="str">
        <f>IF(①日ソ登録選手入力!J$35="","",①日ソ登録選手入力!Q$35)</f>
        <v/>
      </c>
      <c r="K59" s="492"/>
      <c r="L59" s="492"/>
      <c r="M59" s="493" t="str">
        <f>①日ソ登録選手入力!K$35&amp;""</f>
        <v/>
      </c>
      <c r="N59" s="493"/>
      <c r="O59" s="493"/>
      <c r="P59" s="493"/>
      <c r="Q59" s="494" t="str">
        <f>①日ソ登録選手入力!L$35&amp;""</f>
        <v/>
      </c>
      <c r="R59" s="494"/>
      <c r="S59" s="494"/>
      <c r="T59" s="494"/>
      <c r="U59" s="494"/>
      <c r="V59" s="494"/>
      <c r="W59" s="494"/>
      <c r="X59" s="494"/>
      <c r="Y59" s="466"/>
      <c r="Z59" s="466"/>
      <c r="AA59" s="495"/>
      <c r="AB59" s="263" t="str">
        <f>①日ソ登録選手入力!C$51&amp;""</f>
        <v/>
      </c>
      <c r="AC59" s="491" t="str">
        <f>①日ソ登録選手入力!O$51&amp;""</f>
        <v>　</v>
      </c>
      <c r="AD59" s="491"/>
      <c r="AE59" s="491"/>
      <c r="AF59" s="491"/>
      <c r="AG59" s="491"/>
      <c r="AH59" s="491"/>
      <c r="AI59" s="492" t="str">
        <f>IF(①日ソ登録選手入力!J$51="","",①日ソ登録選手入力!Q$51)</f>
        <v/>
      </c>
      <c r="AJ59" s="492"/>
      <c r="AK59" s="492"/>
      <c r="AL59" s="493" t="str">
        <f>①日ソ登録選手入力!K$51&amp;""</f>
        <v/>
      </c>
      <c r="AM59" s="493"/>
      <c r="AN59" s="493"/>
      <c r="AO59" s="493"/>
      <c r="AP59" s="494" t="str">
        <f>①日ソ登録選手入力!L$51&amp;""</f>
        <v/>
      </c>
      <c r="AQ59" s="494"/>
      <c r="AR59" s="494"/>
      <c r="AS59" s="494"/>
      <c r="AT59" s="494"/>
      <c r="AU59" s="494"/>
      <c r="AV59" s="494"/>
      <c r="AW59" s="494"/>
      <c r="AX59" s="466"/>
      <c r="AY59" s="466"/>
      <c r="AZ59" s="467"/>
    </row>
    <row r="60" spans="1:52" ht="27" customHeight="1">
      <c r="A60" s="114"/>
      <c r="B60" s="114"/>
      <c r="C60" s="257" t="str">
        <f>①日ソ登録選手入力!C$36&amp;""</f>
        <v/>
      </c>
      <c r="D60" s="491" t="str">
        <f>①日ソ登録選手入力!O$36&amp;""</f>
        <v>　</v>
      </c>
      <c r="E60" s="491"/>
      <c r="F60" s="491"/>
      <c r="G60" s="491"/>
      <c r="H60" s="491"/>
      <c r="I60" s="491"/>
      <c r="J60" s="492" t="str">
        <f>IF(①日ソ登録選手入力!J$36="","",①日ソ登録選手入力!Q$36)</f>
        <v/>
      </c>
      <c r="K60" s="492"/>
      <c r="L60" s="492"/>
      <c r="M60" s="493" t="str">
        <f>①日ソ登録選手入力!K$36&amp;""</f>
        <v/>
      </c>
      <c r="N60" s="493"/>
      <c r="O60" s="493"/>
      <c r="P60" s="493"/>
      <c r="Q60" s="494" t="str">
        <f>①日ソ登録選手入力!L$36&amp;""</f>
        <v/>
      </c>
      <c r="R60" s="494"/>
      <c r="S60" s="494"/>
      <c r="T60" s="494"/>
      <c r="U60" s="494"/>
      <c r="V60" s="494"/>
      <c r="W60" s="494"/>
      <c r="X60" s="494"/>
      <c r="Y60" s="466"/>
      <c r="Z60" s="466"/>
      <c r="AA60" s="495"/>
      <c r="AB60" s="263" t="str">
        <f>①日ソ登録選手入力!C$52&amp;""</f>
        <v/>
      </c>
      <c r="AC60" s="491" t="str">
        <f>①日ソ登録選手入力!O$52&amp;""</f>
        <v>　</v>
      </c>
      <c r="AD60" s="491"/>
      <c r="AE60" s="491"/>
      <c r="AF60" s="491"/>
      <c r="AG60" s="491"/>
      <c r="AH60" s="491"/>
      <c r="AI60" s="492" t="str">
        <f>IF(①日ソ登録選手入力!J$52="","",①日ソ登録選手入力!Q$52)</f>
        <v/>
      </c>
      <c r="AJ60" s="492"/>
      <c r="AK60" s="492"/>
      <c r="AL60" s="493" t="str">
        <f>①日ソ登録選手入力!K$52&amp;""</f>
        <v/>
      </c>
      <c r="AM60" s="493"/>
      <c r="AN60" s="493"/>
      <c r="AO60" s="493"/>
      <c r="AP60" s="494" t="str">
        <f>①日ソ登録選手入力!L$52&amp;""</f>
        <v/>
      </c>
      <c r="AQ60" s="494"/>
      <c r="AR60" s="494"/>
      <c r="AS60" s="494"/>
      <c r="AT60" s="494"/>
      <c r="AU60" s="494"/>
      <c r="AV60" s="494"/>
      <c r="AW60" s="494"/>
      <c r="AX60" s="466"/>
      <c r="AY60" s="466"/>
      <c r="AZ60" s="467"/>
    </row>
    <row r="61" spans="1:52" ht="27" customHeight="1">
      <c r="A61" s="114"/>
      <c r="B61" s="114"/>
      <c r="C61" s="257" t="str">
        <f>①日ソ登録選手入力!C$37&amp;""</f>
        <v/>
      </c>
      <c r="D61" s="491" t="str">
        <f>①日ソ登録選手入力!O$37&amp;""</f>
        <v>　</v>
      </c>
      <c r="E61" s="491"/>
      <c r="F61" s="491"/>
      <c r="G61" s="491"/>
      <c r="H61" s="491"/>
      <c r="I61" s="491"/>
      <c r="J61" s="492" t="str">
        <f>IF(①日ソ登録選手入力!J$37="","",①日ソ登録選手入力!Q$37)</f>
        <v/>
      </c>
      <c r="K61" s="492"/>
      <c r="L61" s="492"/>
      <c r="M61" s="493" t="str">
        <f>①日ソ登録選手入力!K$37&amp;""</f>
        <v/>
      </c>
      <c r="N61" s="493"/>
      <c r="O61" s="493"/>
      <c r="P61" s="493"/>
      <c r="Q61" s="494" t="str">
        <f>①日ソ登録選手入力!L$37&amp;""</f>
        <v/>
      </c>
      <c r="R61" s="494"/>
      <c r="S61" s="494"/>
      <c r="T61" s="494"/>
      <c r="U61" s="494"/>
      <c r="V61" s="494"/>
      <c r="W61" s="494"/>
      <c r="X61" s="494"/>
      <c r="Y61" s="466"/>
      <c r="Z61" s="466"/>
      <c r="AA61" s="495"/>
      <c r="AB61" s="263" t="str">
        <f>①日ソ登録選手入力!C$53&amp;""</f>
        <v/>
      </c>
      <c r="AC61" s="491" t="str">
        <f>①日ソ登録選手入力!O$53&amp;""</f>
        <v>　</v>
      </c>
      <c r="AD61" s="491"/>
      <c r="AE61" s="491"/>
      <c r="AF61" s="491"/>
      <c r="AG61" s="491"/>
      <c r="AH61" s="491"/>
      <c r="AI61" s="492" t="str">
        <f>IF(①日ソ登録選手入力!J$53="","",①日ソ登録選手入力!Q$53)</f>
        <v/>
      </c>
      <c r="AJ61" s="492"/>
      <c r="AK61" s="492"/>
      <c r="AL61" s="493" t="str">
        <f>①日ソ登録選手入力!K$53&amp;""</f>
        <v/>
      </c>
      <c r="AM61" s="493"/>
      <c r="AN61" s="493"/>
      <c r="AO61" s="493"/>
      <c r="AP61" s="494" t="str">
        <f>①日ソ登録選手入力!L$53&amp;""</f>
        <v/>
      </c>
      <c r="AQ61" s="494"/>
      <c r="AR61" s="494"/>
      <c r="AS61" s="494"/>
      <c r="AT61" s="494"/>
      <c r="AU61" s="494"/>
      <c r="AV61" s="494"/>
      <c r="AW61" s="494"/>
      <c r="AX61" s="466"/>
      <c r="AY61" s="466"/>
      <c r="AZ61" s="467"/>
    </row>
    <row r="62" spans="1:52" ht="27" customHeight="1">
      <c r="A62" s="114"/>
      <c r="B62" s="114"/>
      <c r="C62" s="257" t="str">
        <f>①日ソ登録選手入力!C$38&amp;""</f>
        <v/>
      </c>
      <c r="D62" s="491" t="str">
        <f>①日ソ登録選手入力!O$38&amp;""</f>
        <v>　</v>
      </c>
      <c r="E62" s="491"/>
      <c r="F62" s="491"/>
      <c r="G62" s="491"/>
      <c r="H62" s="491"/>
      <c r="I62" s="491"/>
      <c r="J62" s="492" t="str">
        <f>IF(①日ソ登録選手入力!J$38="","",①日ソ登録選手入力!Q$38)</f>
        <v/>
      </c>
      <c r="K62" s="492"/>
      <c r="L62" s="492"/>
      <c r="M62" s="493" t="str">
        <f>①日ソ登録選手入力!K$38&amp;""</f>
        <v/>
      </c>
      <c r="N62" s="493"/>
      <c r="O62" s="493"/>
      <c r="P62" s="493"/>
      <c r="Q62" s="494" t="str">
        <f>①日ソ登録選手入力!L$38&amp;""</f>
        <v/>
      </c>
      <c r="R62" s="494"/>
      <c r="S62" s="494"/>
      <c r="T62" s="494"/>
      <c r="U62" s="494"/>
      <c r="V62" s="494"/>
      <c r="W62" s="494"/>
      <c r="X62" s="494"/>
      <c r="Y62" s="466"/>
      <c r="Z62" s="466"/>
      <c r="AA62" s="495"/>
      <c r="AB62" s="263" t="str">
        <f>①日ソ登録選手入力!C$54&amp;""</f>
        <v/>
      </c>
      <c r="AC62" s="491" t="str">
        <f>①日ソ登録選手入力!O$54&amp;""</f>
        <v>　</v>
      </c>
      <c r="AD62" s="491"/>
      <c r="AE62" s="491"/>
      <c r="AF62" s="491"/>
      <c r="AG62" s="491"/>
      <c r="AH62" s="491"/>
      <c r="AI62" s="492" t="str">
        <f>IF(①日ソ登録選手入力!J$54="","",①日ソ登録選手入力!Q$54)</f>
        <v/>
      </c>
      <c r="AJ62" s="492"/>
      <c r="AK62" s="492"/>
      <c r="AL62" s="493" t="str">
        <f>①日ソ登録選手入力!K$54&amp;""</f>
        <v/>
      </c>
      <c r="AM62" s="493"/>
      <c r="AN62" s="493"/>
      <c r="AO62" s="493"/>
      <c r="AP62" s="494" t="str">
        <f>①日ソ登録選手入力!L$54&amp;""</f>
        <v/>
      </c>
      <c r="AQ62" s="494"/>
      <c r="AR62" s="494"/>
      <c r="AS62" s="494"/>
      <c r="AT62" s="494"/>
      <c r="AU62" s="494"/>
      <c r="AV62" s="494"/>
      <c r="AW62" s="494"/>
      <c r="AX62" s="466"/>
      <c r="AY62" s="466"/>
      <c r="AZ62" s="467"/>
    </row>
    <row r="63" spans="1:52" ht="27" customHeight="1">
      <c r="A63" s="114"/>
      <c r="B63" s="114"/>
      <c r="C63" s="257" t="str">
        <f>①日ソ登録選手入力!C$39&amp;""</f>
        <v/>
      </c>
      <c r="D63" s="491" t="str">
        <f>①日ソ登録選手入力!O$39&amp;""</f>
        <v>　</v>
      </c>
      <c r="E63" s="491"/>
      <c r="F63" s="491"/>
      <c r="G63" s="491"/>
      <c r="H63" s="491"/>
      <c r="I63" s="491"/>
      <c r="J63" s="492" t="str">
        <f>IF(①日ソ登録選手入力!J$39="","",①日ソ登録選手入力!Q$39)</f>
        <v/>
      </c>
      <c r="K63" s="492"/>
      <c r="L63" s="492"/>
      <c r="M63" s="493" t="str">
        <f>①日ソ登録選手入力!K$39&amp;""</f>
        <v/>
      </c>
      <c r="N63" s="493"/>
      <c r="O63" s="493"/>
      <c r="P63" s="493"/>
      <c r="Q63" s="494" t="str">
        <f>①日ソ登録選手入力!L$39&amp;""</f>
        <v/>
      </c>
      <c r="R63" s="494"/>
      <c r="S63" s="494"/>
      <c r="T63" s="494"/>
      <c r="U63" s="494"/>
      <c r="V63" s="494"/>
      <c r="W63" s="494"/>
      <c r="X63" s="494"/>
      <c r="Y63" s="466"/>
      <c r="Z63" s="466"/>
      <c r="AA63" s="495"/>
      <c r="AB63" s="263" t="str">
        <f>①日ソ登録選手入力!C$55&amp;""</f>
        <v/>
      </c>
      <c r="AC63" s="491" t="str">
        <f>①日ソ登録選手入力!O$55&amp;""</f>
        <v>　</v>
      </c>
      <c r="AD63" s="491"/>
      <c r="AE63" s="491"/>
      <c r="AF63" s="491"/>
      <c r="AG63" s="491"/>
      <c r="AH63" s="491"/>
      <c r="AI63" s="492" t="str">
        <f>IF(①日ソ登録選手入力!J$55="","",①日ソ登録選手入力!Q$55)</f>
        <v/>
      </c>
      <c r="AJ63" s="492"/>
      <c r="AK63" s="492"/>
      <c r="AL63" s="493" t="str">
        <f>①日ソ登録選手入力!K$55&amp;""</f>
        <v/>
      </c>
      <c r="AM63" s="493"/>
      <c r="AN63" s="493"/>
      <c r="AO63" s="493"/>
      <c r="AP63" s="494" t="str">
        <f>①日ソ登録選手入力!L$55&amp;""</f>
        <v/>
      </c>
      <c r="AQ63" s="494"/>
      <c r="AR63" s="494"/>
      <c r="AS63" s="494"/>
      <c r="AT63" s="494"/>
      <c r="AU63" s="494"/>
      <c r="AV63" s="494"/>
      <c r="AW63" s="494"/>
      <c r="AX63" s="466"/>
      <c r="AY63" s="466"/>
      <c r="AZ63" s="467"/>
    </row>
    <row r="64" spans="1:52" ht="27" customHeight="1">
      <c r="A64" s="114"/>
      <c r="B64" s="114"/>
      <c r="C64" s="257" t="str">
        <f>①日ソ登録選手入力!C$40&amp;""</f>
        <v/>
      </c>
      <c r="D64" s="491" t="str">
        <f>①日ソ登録選手入力!O$40&amp;""</f>
        <v>　</v>
      </c>
      <c r="E64" s="491"/>
      <c r="F64" s="491"/>
      <c r="G64" s="491"/>
      <c r="H64" s="491"/>
      <c r="I64" s="491"/>
      <c r="J64" s="492" t="str">
        <f>IF(①日ソ登録選手入力!J$40="","",①日ソ登録選手入力!Q$40)</f>
        <v/>
      </c>
      <c r="K64" s="492"/>
      <c r="L64" s="492"/>
      <c r="M64" s="493" t="str">
        <f>①日ソ登録選手入力!K$40&amp;""</f>
        <v/>
      </c>
      <c r="N64" s="493"/>
      <c r="O64" s="493"/>
      <c r="P64" s="493"/>
      <c r="Q64" s="494" t="str">
        <f>①日ソ登録選手入力!L$40&amp;""</f>
        <v/>
      </c>
      <c r="R64" s="494"/>
      <c r="S64" s="494"/>
      <c r="T64" s="494"/>
      <c r="U64" s="494"/>
      <c r="V64" s="494"/>
      <c r="W64" s="494"/>
      <c r="X64" s="494"/>
      <c r="Y64" s="466"/>
      <c r="Z64" s="466"/>
      <c r="AA64" s="495"/>
      <c r="AB64" s="263" t="str">
        <f>①日ソ登録選手入力!C$56&amp;""</f>
        <v/>
      </c>
      <c r="AC64" s="491" t="str">
        <f>①日ソ登録選手入力!O$56&amp;""</f>
        <v>　</v>
      </c>
      <c r="AD64" s="491"/>
      <c r="AE64" s="491"/>
      <c r="AF64" s="491"/>
      <c r="AG64" s="491"/>
      <c r="AH64" s="491"/>
      <c r="AI64" s="492" t="str">
        <f>IF(①日ソ登録選手入力!J$56="","",①日ソ登録選手入力!Q$56)</f>
        <v/>
      </c>
      <c r="AJ64" s="492"/>
      <c r="AK64" s="492"/>
      <c r="AL64" s="493" t="str">
        <f>①日ソ登録選手入力!K$56&amp;""</f>
        <v/>
      </c>
      <c r="AM64" s="493"/>
      <c r="AN64" s="493"/>
      <c r="AO64" s="493"/>
      <c r="AP64" s="494" t="str">
        <f>①日ソ登録選手入力!L$56&amp;""</f>
        <v/>
      </c>
      <c r="AQ64" s="494"/>
      <c r="AR64" s="494"/>
      <c r="AS64" s="494"/>
      <c r="AT64" s="494"/>
      <c r="AU64" s="494"/>
      <c r="AV64" s="494"/>
      <c r="AW64" s="494"/>
      <c r="AX64" s="466"/>
      <c r="AY64" s="466"/>
      <c r="AZ64" s="467"/>
    </row>
    <row r="65" spans="1:54" ht="27" customHeight="1">
      <c r="A65" s="114"/>
      <c r="B65" s="114"/>
      <c r="C65" s="257" t="str">
        <f>①日ソ登録選手入力!C$41&amp;""</f>
        <v/>
      </c>
      <c r="D65" s="491" t="str">
        <f>①日ソ登録選手入力!O$41&amp;""</f>
        <v>　</v>
      </c>
      <c r="E65" s="491"/>
      <c r="F65" s="491"/>
      <c r="G65" s="491"/>
      <c r="H65" s="491"/>
      <c r="I65" s="491"/>
      <c r="J65" s="492" t="str">
        <f>IF(①日ソ登録選手入力!J$41="","",①日ソ登録選手入力!Q$41)</f>
        <v/>
      </c>
      <c r="K65" s="492"/>
      <c r="L65" s="492"/>
      <c r="M65" s="493" t="str">
        <f>①日ソ登録選手入力!K$41&amp;""</f>
        <v/>
      </c>
      <c r="N65" s="493"/>
      <c r="O65" s="493"/>
      <c r="P65" s="493"/>
      <c r="Q65" s="494" t="str">
        <f>①日ソ登録選手入力!L$41&amp;""</f>
        <v/>
      </c>
      <c r="R65" s="494"/>
      <c r="S65" s="494"/>
      <c r="T65" s="494"/>
      <c r="U65" s="494"/>
      <c r="V65" s="494"/>
      <c r="W65" s="494"/>
      <c r="X65" s="494"/>
      <c r="Y65" s="466"/>
      <c r="Z65" s="466"/>
      <c r="AA65" s="495"/>
      <c r="AB65" s="263" t="str">
        <f>①日ソ登録選手入力!C$57&amp;""</f>
        <v/>
      </c>
      <c r="AC65" s="491" t="str">
        <f>①日ソ登録選手入力!O$57&amp;""</f>
        <v>　</v>
      </c>
      <c r="AD65" s="491"/>
      <c r="AE65" s="491"/>
      <c r="AF65" s="491"/>
      <c r="AG65" s="491"/>
      <c r="AH65" s="491"/>
      <c r="AI65" s="492" t="str">
        <f>IF(①日ソ登録選手入力!J$57="","",①日ソ登録選手入力!Q$57)</f>
        <v/>
      </c>
      <c r="AJ65" s="492"/>
      <c r="AK65" s="492"/>
      <c r="AL65" s="493" t="str">
        <f>①日ソ登録選手入力!K$57&amp;""</f>
        <v/>
      </c>
      <c r="AM65" s="493"/>
      <c r="AN65" s="493"/>
      <c r="AO65" s="493"/>
      <c r="AP65" s="494" t="str">
        <f>①日ソ登録選手入力!L$57&amp;""</f>
        <v/>
      </c>
      <c r="AQ65" s="494"/>
      <c r="AR65" s="494"/>
      <c r="AS65" s="494"/>
      <c r="AT65" s="494"/>
      <c r="AU65" s="494"/>
      <c r="AV65" s="494"/>
      <c r="AW65" s="494"/>
      <c r="AX65" s="466"/>
      <c r="AY65" s="466"/>
      <c r="AZ65" s="467"/>
    </row>
    <row r="66" spans="1:54" ht="27" customHeight="1" thickBot="1">
      <c r="A66" s="114"/>
      <c r="B66" s="114"/>
      <c r="C66" s="258" t="str">
        <f>①日ソ登録選手入力!C$42&amp;""</f>
        <v/>
      </c>
      <c r="D66" s="468" t="str">
        <f>①日ソ登録選手入力!O$42&amp;""</f>
        <v>　</v>
      </c>
      <c r="E66" s="468"/>
      <c r="F66" s="468"/>
      <c r="G66" s="468"/>
      <c r="H66" s="468"/>
      <c r="I66" s="468"/>
      <c r="J66" s="469" t="str">
        <f>IF(①日ソ登録選手入力!J$42="","",①日ソ登録選手入力!Q$42)</f>
        <v/>
      </c>
      <c r="K66" s="469"/>
      <c r="L66" s="469"/>
      <c r="M66" s="470" t="str">
        <f>①日ソ登録選手入力!K$42&amp;""</f>
        <v/>
      </c>
      <c r="N66" s="470"/>
      <c r="O66" s="470"/>
      <c r="P66" s="470"/>
      <c r="Q66" s="471" t="str">
        <f>①日ソ登録選手入力!L$42&amp;""</f>
        <v/>
      </c>
      <c r="R66" s="471"/>
      <c r="S66" s="471"/>
      <c r="T66" s="471"/>
      <c r="U66" s="471"/>
      <c r="V66" s="471"/>
      <c r="W66" s="471"/>
      <c r="X66" s="471"/>
      <c r="Y66" s="472"/>
      <c r="Z66" s="472"/>
      <c r="AA66" s="473"/>
      <c r="AB66" s="264" t="str">
        <f>①日ソ登録選手入力!C$58&amp;""</f>
        <v/>
      </c>
      <c r="AC66" s="468" t="str">
        <f>①日ソ登録選手入力!O$58&amp;""</f>
        <v>　</v>
      </c>
      <c r="AD66" s="468"/>
      <c r="AE66" s="468"/>
      <c r="AF66" s="468"/>
      <c r="AG66" s="468"/>
      <c r="AH66" s="468"/>
      <c r="AI66" s="469" t="str">
        <f>IF(①日ソ登録選手入力!J$58="","",①日ソ登録選手入力!Q$58)</f>
        <v/>
      </c>
      <c r="AJ66" s="469"/>
      <c r="AK66" s="469"/>
      <c r="AL66" s="470" t="str">
        <f>①日ソ登録選手入力!K$58&amp;""</f>
        <v/>
      </c>
      <c r="AM66" s="470"/>
      <c r="AN66" s="470"/>
      <c r="AO66" s="470"/>
      <c r="AP66" s="471" t="str">
        <f>①日ソ登録選手入力!L$58&amp;""</f>
        <v/>
      </c>
      <c r="AQ66" s="471"/>
      <c r="AR66" s="471"/>
      <c r="AS66" s="471"/>
      <c r="AT66" s="471"/>
      <c r="AU66" s="471"/>
      <c r="AV66" s="471"/>
      <c r="AW66" s="471"/>
      <c r="AX66" s="472"/>
      <c r="AY66" s="472"/>
      <c r="AZ66" s="489"/>
    </row>
    <row r="67" spans="1:54" ht="7.5" customHeight="1">
      <c r="A67" s="114"/>
      <c r="B67" s="114"/>
      <c r="C67" s="114"/>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3"/>
      <c r="AC67" s="122"/>
      <c r="AD67" s="122"/>
      <c r="AE67" s="122"/>
      <c r="AF67" s="122"/>
      <c r="AG67" s="122"/>
      <c r="AH67" s="122"/>
      <c r="AI67" s="122"/>
      <c r="AJ67" s="122"/>
      <c r="AK67" s="122"/>
      <c r="AL67" s="122"/>
      <c r="AM67" s="122"/>
      <c r="AN67" s="122"/>
      <c r="AO67" s="122"/>
      <c r="AP67" s="122"/>
      <c r="AQ67" s="122"/>
      <c r="AR67" s="122"/>
      <c r="AS67" s="122"/>
      <c r="AT67" s="122"/>
      <c r="AU67" s="122"/>
      <c r="AV67" s="122"/>
      <c r="AW67" s="122"/>
      <c r="AX67" s="122"/>
      <c r="AY67" s="122"/>
      <c r="AZ67" s="122"/>
    </row>
    <row r="68" spans="1:54">
      <c r="A68" s="110"/>
      <c r="B68" s="110"/>
      <c r="C68" s="145" t="s">
        <v>185</v>
      </c>
      <c r="D68" s="146"/>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row>
    <row r="69" spans="1:54">
      <c r="A69" s="110"/>
      <c r="B69" s="110"/>
      <c r="C69" s="145" t="s">
        <v>186</v>
      </c>
      <c r="D69" s="146"/>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row>
    <row r="70" spans="1:54" ht="18.75" customHeight="1" thickBot="1">
      <c r="A70" s="110"/>
      <c r="B70" s="110"/>
      <c r="C70" s="147"/>
      <c r="D70" s="490" t="s">
        <v>194</v>
      </c>
      <c r="E70" s="490"/>
      <c r="F70" s="148" t="s">
        <v>195</v>
      </c>
      <c r="G70" s="149"/>
      <c r="H70" s="149"/>
      <c r="I70" s="149"/>
      <c r="J70" s="149"/>
      <c r="K70" s="149"/>
      <c r="L70" s="149"/>
      <c r="M70" s="490" t="str">
        <f>M$1&amp;""</f>
        <v>2026年度登録</v>
      </c>
      <c r="N70" s="490"/>
      <c r="O70" s="490"/>
      <c r="P70" s="490"/>
      <c r="Q70" s="490"/>
      <c r="R70" s="490"/>
      <c r="S70" s="490"/>
      <c r="T70" s="149"/>
      <c r="U70" s="490" t="s">
        <v>134</v>
      </c>
      <c r="V70" s="490"/>
      <c r="W70" s="148" t="s">
        <v>150</v>
      </c>
      <c r="X70" s="149"/>
      <c r="Y70" s="149"/>
      <c r="Z70" s="149"/>
      <c r="AA70" s="149"/>
      <c r="AB70" s="149"/>
      <c r="AC70" s="149"/>
      <c r="AD70" s="149"/>
      <c r="AE70" s="149"/>
      <c r="AF70" s="149"/>
      <c r="AG70" s="149"/>
      <c r="AH70" s="149"/>
      <c r="AI70" s="149"/>
      <c r="AJ70" s="148" t="s">
        <v>151</v>
      </c>
      <c r="AK70" s="149"/>
      <c r="AL70" s="149"/>
      <c r="AM70" s="149"/>
      <c r="AN70" s="149"/>
      <c r="AO70" s="149"/>
      <c r="AP70" s="149"/>
      <c r="AQ70" s="149"/>
      <c r="AR70" s="150"/>
      <c r="AS70" s="150"/>
      <c r="AT70" s="147"/>
      <c r="AU70" s="147"/>
      <c r="AV70" s="147"/>
      <c r="AW70" s="147"/>
      <c r="AX70" s="147"/>
      <c r="AY70" s="147"/>
      <c r="AZ70" s="147"/>
      <c r="BA70" s="110"/>
      <c r="BB70" s="110"/>
    </row>
    <row r="71" spans="1:54" ht="61.5" customHeight="1" thickBot="1">
      <c r="A71" s="110"/>
      <c r="B71" s="110"/>
      <c r="C71" s="474" t="s">
        <v>152</v>
      </c>
      <c r="D71" s="475"/>
      <c r="E71" s="476" t="s">
        <v>196</v>
      </c>
      <c r="F71" s="476"/>
      <c r="G71" s="476"/>
      <c r="H71" s="476"/>
      <c r="I71" s="476"/>
      <c r="J71" s="175" t="s">
        <v>154</v>
      </c>
      <c r="K71" s="176" t="s">
        <v>155</v>
      </c>
      <c r="L71" s="176" t="s">
        <v>156</v>
      </c>
      <c r="M71" s="176" t="s">
        <v>157</v>
      </c>
      <c r="N71" s="176" t="s">
        <v>158</v>
      </c>
      <c r="O71" s="176" t="s">
        <v>159</v>
      </c>
      <c r="P71" s="176" t="s">
        <v>160</v>
      </c>
      <c r="Q71" s="176" t="s">
        <v>161</v>
      </c>
      <c r="R71" s="176" t="s">
        <v>162</v>
      </c>
      <c r="S71" s="176" t="s">
        <v>163</v>
      </c>
      <c r="T71" s="176" t="s">
        <v>164</v>
      </c>
      <c r="U71" s="176" t="s">
        <v>165</v>
      </c>
      <c r="V71" s="151" t="s">
        <v>166</v>
      </c>
      <c r="W71" s="151" t="s">
        <v>167</v>
      </c>
      <c r="X71" s="151" t="s">
        <v>132</v>
      </c>
      <c r="Y71" s="151" t="s">
        <v>131</v>
      </c>
      <c r="Z71" s="151" t="s">
        <v>130</v>
      </c>
      <c r="AA71" s="151" t="s">
        <v>125</v>
      </c>
      <c r="AB71" s="151" t="s">
        <v>126</v>
      </c>
      <c r="AC71" s="151" t="s">
        <v>127</v>
      </c>
      <c r="AD71" s="151" t="s">
        <v>128</v>
      </c>
      <c r="AE71" s="152" t="s">
        <v>129</v>
      </c>
      <c r="AF71" s="477" t="s">
        <v>197</v>
      </c>
      <c r="AG71" s="478"/>
      <c r="AH71" s="478"/>
      <c r="AI71" s="478"/>
      <c r="AJ71" s="478"/>
      <c r="AK71" s="478"/>
      <c r="AL71" s="478"/>
      <c r="AM71" s="478"/>
      <c r="AN71" s="478"/>
      <c r="AO71" s="478"/>
      <c r="AP71" s="478"/>
      <c r="AQ71" s="478"/>
      <c r="AR71" s="478"/>
      <c r="AS71" s="478"/>
      <c r="AT71" s="478"/>
      <c r="AU71" s="478"/>
      <c r="AV71" s="478"/>
      <c r="AW71" s="478"/>
      <c r="AX71" s="478"/>
      <c r="AY71" s="478"/>
      <c r="AZ71" s="479"/>
    </row>
    <row r="72" spans="1:54" ht="27" customHeight="1" thickBot="1">
      <c r="A72" s="114"/>
      <c r="B72" s="114"/>
      <c r="C72" s="483" t="s">
        <v>17</v>
      </c>
      <c r="D72" s="484"/>
      <c r="E72" s="485" t="str">
        <f>①日ソ登録選手入力!C$5&amp;""</f>
        <v/>
      </c>
      <c r="F72" s="486"/>
      <c r="G72" s="486"/>
      <c r="H72" s="486"/>
      <c r="I72" s="486"/>
      <c r="J72" s="486"/>
      <c r="K72" s="486"/>
      <c r="L72" s="486"/>
      <c r="M72" s="486"/>
      <c r="N72" s="486"/>
      <c r="O72" s="486"/>
      <c r="P72" s="486"/>
      <c r="Q72" s="486"/>
      <c r="R72" s="486"/>
      <c r="S72" s="486"/>
      <c r="T72" s="486"/>
      <c r="U72" s="487"/>
      <c r="V72" s="464" t="s">
        <v>169</v>
      </c>
      <c r="W72" s="464"/>
      <c r="X72" s="464"/>
      <c r="Y72" s="464"/>
      <c r="Z72" s="464"/>
      <c r="AA72" s="488"/>
      <c r="AB72" s="266" t="s">
        <v>198</v>
      </c>
      <c r="AC72" s="114" t="str">
        <f>COUNTA(①日ソ登録選手入力!D17:D19,①日ソ登録選手入力!D34:D83)&amp;""</f>
        <v>0</v>
      </c>
      <c r="AD72" s="266" t="s">
        <v>199</v>
      </c>
      <c r="AE72" s="267"/>
      <c r="AF72" s="480"/>
      <c r="AG72" s="481"/>
      <c r="AH72" s="481"/>
      <c r="AI72" s="481"/>
      <c r="AJ72" s="481"/>
      <c r="AK72" s="481"/>
      <c r="AL72" s="481"/>
      <c r="AM72" s="481"/>
      <c r="AN72" s="481"/>
      <c r="AO72" s="481"/>
      <c r="AP72" s="481"/>
      <c r="AQ72" s="481"/>
      <c r="AR72" s="481"/>
      <c r="AS72" s="481"/>
      <c r="AT72" s="481"/>
      <c r="AU72" s="481"/>
      <c r="AV72" s="481"/>
      <c r="AW72" s="481"/>
      <c r="AX72" s="481"/>
      <c r="AY72" s="481"/>
      <c r="AZ72" s="482"/>
    </row>
    <row r="73" spans="1:54" ht="27" customHeight="1">
      <c r="A73" s="114"/>
      <c r="B73" s="114"/>
      <c r="C73" s="456" t="s">
        <v>172</v>
      </c>
      <c r="D73" s="457"/>
      <c r="E73" s="458" t="str">
        <f>①日ソ登録選手入力!C$6&amp;""</f>
        <v/>
      </c>
      <c r="F73" s="459"/>
      <c r="G73" s="460"/>
      <c r="H73" s="461" t="str">
        <f>①日ソ登録選手入力!C$7&amp;""</f>
        <v/>
      </c>
      <c r="I73" s="462"/>
      <c r="J73" s="462"/>
      <c r="K73" s="462"/>
      <c r="L73" s="462"/>
      <c r="M73" s="462"/>
      <c r="N73" s="462"/>
      <c r="O73" s="462"/>
      <c r="P73" s="462"/>
      <c r="Q73" s="462"/>
      <c r="R73" s="462"/>
      <c r="S73" s="462"/>
      <c r="T73" s="462"/>
      <c r="U73" s="462"/>
      <c r="V73" s="462"/>
      <c r="W73" s="462"/>
      <c r="X73" s="462"/>
      <c r="Y73" s="462"/>
      <c r="Z73" s="462"/>
      <c r="AA73" s="463"/>
      <c r="AB73" s="155" t="s">
        <v>33</v>
      </c>
      <c r="AC73" s="445" t="s">
        <v>173</v>
      </c>
      <c r="AD73" s="445"/>
      <c r="AE73" s="445"/>
      <c r="AF73" s="445"/>
      <c r="AG73" s="445"/>
      <c r="AH73" s="445"/>
      <c r="AI73" s="445" t="s">
        <v>174</v>
      </c>
      <c r="AJ73" s="445"/>
      <c r="AK73" s="445"/>
      <c r="AL73" s="464" t="s">
        <v>175</v>
      </c>
      <c r="AM73" s="465"/>
      <c r="AN73" s="465"/>
      <c r="AO73" s="465"/>
      <c r="AP73" s="445" t="s">
        <v>176</v>
      </c>
      <c r="AQ73" s="445"/>
      <c r="AR73" s="445"/>
      <c r="AS73" s="445"/>
      <c r="AT73" s="445"/>
      <c r="AU73" s="445"/>
      <c r="AV73" s="445"/>
      <c r="AW73" s="445"/>
      <c r="AX73" s="445" t="s">
        <v>177</v>
      </c>
      <c r="AY73" s="445"/>
      <c r="AZ73" s="446"/>
    </row>
    <row r="74" spans="1:54" ht="27" customHeight="1">
      <c r="A74" s="114"/>
      <c r="B74" s="114"/>
      <c r="C74" s="447" t="s">
        <v>178</v>
      </c>
      <c r="D74" s="448"/>
      <c r="E74" s="449" t="str">
        <f>①日ソ登録選手入力!C$10&amp;""</f>
        <v/>
      </c>
      <c r="F74" s="450"/>
      <c r="G74" s="451"/>
      <c r="H74" s="452" t="str">
        <f>①日ソ登録選手入力!C$11&amp;""</f>
        <v/>
      </c>
      <c r="I74" s="453"/>
      <c r="J74" s="453"/>
      <c r="K74" s="453"/>
      <c r="L74" s="453"/>
      <c r="M74" s="453"/>
      <c r="N74" s="453"/>
      <c r="O74" s="453"/>
      <c r="P74" s="454"/>
      <c r="Q74" s="454"/>
      <c r="R74" s="453"/>
      <c r="S74" s="453"/>
      <c r="T74" s="453"/>
      <c r="U74" s="453"/>
      <c r="V74" s="453"/>
      <c r="W74" s="453"/>
      <c r="X74" s="453"/>
      <c r="Y74" s="453"/>
      <c r="Z74" s="453"/>
      <c r="AA74" s="455"/>
      <c r="AB74" s="271" t="str">
        <f>①日ソ登録選手入力!C$43&amp;""</f>
        <v/>
      </c>
      <c r="AC74" s="420" t="str">
        <f>①日ソ登録選手入力!O$43&amp;""</f>
        <v>　</v>
      </c>
      <c r="AD74" s="420"/>
      <c r="AE74" s="420"/>
      <c r="AF74" s="420"/>
      <c r="AG74" s="420"/>
      <c r="AH74" s="420"/>
      <c r="AI74" s="410" t="str">
        <f>IF(①日ソ登録選手入力!J$43="","",①日ソ登録選手入力!Q$43)</f>
        <v/>
      </c>
      <c r="AJ74" s="410"/>
      <c r="AK74" s="410"/>
      <c r="AL74" s="411" t="str">
        <f>①日ソ登録選手入力!K$43&amp;""</f>
        <v/>
      </c>
      <c r="AM74" s="411"/>
      <c r="AN74" s="411"/>
      <c r="AO74" s="411"/>
      <c r="AP74" s="412" t="str">
        <f>①日ソ登録選手入力!L$43&amp;""</f>
        <v/>
      </c>
      <c r="AQ74" s="412"/>
      <c r="AR74" s="412"/>
      <c r="AS74" s="412"/>
      <c r="AT74" s="412"/>
      <c r="AU74" s="412"/>
      <c r="AV74" s="412"/>
      <c r="AW74" s="412"/>
      <c r="AX74" s="413"/>
      <c r="AY74" s="413"/>
      <c r="AZ74" s="414"/>
    </row>
    <row r="75" spans="1:54" ht="27" customHeight="1">
      <c r="A75" s="114"/>
      <c r="B75" s="114"/>
      <c r="C75" s="437" t="s">
        <v>179</v>
      </c>
      <c r="D75" s="438"/>
      <c r="E75" s="439" t="str">
        <f>①日ソ登録選手入力!C$9&amp;""</f>
        <v/>
      </c>
      <c r="F75" s="439"/>
      <c r="G75" s="439"/>
      <c r="H75" s="440"/>
      <c r="I75" s="440"/>
      <c r="J75" s="440"/>
      <c r="K75" s="440"/>
      <c r="L75" s="440"/>
      <c r="M75" s="440"/>
      <c r="N75" s="440"/>
      <c r="O75" s="440"/>
      <c r="P75" s="441" t="s">
        <v>25</v>
      </c>
      <c r="Q75" s="441"/>
      <c r="R75" s="442" t="str">
        <f>①日ソ登録選手入力!C$12&amp;""</f>
        <v/>
      </c>
      <c r="S75" s="443"/>
      <c r="T75" s="443"/>
      <c r="U75" s="443"/>
      <c r="V75" s="443"/>
      <c r="W75" s="443"/>
      <c r="X75" s="443"/>
      <c r="Y75" s="443"/>
      <c r="Z75" s="443"/>
      <c r="AA75" s="444"/>
      <c r="AB75" s="188" t="str">
        <f>①日ソ登録選手入力!C$44&amp;""</f>
        <v/>
      </c>
      <c r="AC75" s="420" t="str">
        <f>①日ソ登録選手入力!O$44&amp;""</f>
        <v>　</v>
      </c>
      <c r="AD75" s="420"/>
      <c r="AE75" s="420"/>
      <c r="AF75" s="420"/>
      <c r="AG75" s="420"/>
      <c r="AH75" s="420"/>
      <c r="AI75" s="410" t="str">
        <f>IF(①日ソ登録選手入力!J$44="","",①日ソ登録選手入力!Q$44)</f>
        <v/>
      </c>
      <c r="AJ75" s="410"/>
      <c r="AK75" s="410"/>
      <c r="AL75" s="411" t="str">
        <f>①日ソ登録選手入力!K$44&amp;""</f>
        <v/>
      </c>
      <c r="AM75" s="411"/>
      <c r="AN75" s="411"/>
      <c r="AO75" s="411"/>
      <c r="AP75" s="412" t="str">
        <f>①日ソ登録選手入力!L$44&amp;""</f>
        <v/>
      </c>
      <c r="AQ75" s="412"/>
      <c r="AR75" s="412"/>
      <c r="AS75" s="412"/>
      <c r="AT75" s="412"/>
      <c r="AU75" s="412"/>
      <c r="AV75" s="412"/>
      <c r="AW75" s="412"/>
      <c r="AX75" s="413"/>
      <c r="AY75" s="413"/>
      <c r="AZ75" s="414"/>
    </row>
    <row r="76" spans="1:54" ht="27" customHeight="1" thickBot="1">
      <c r="A76" s="114"/>
      <c r="B76" s="114"/>
      <c r="C76" s="430" t="s">
        <v>180</v>
      </c>
      <c r="D76" s="431"/>
      <c r="E76" s="432" t="str">
        <f>①日ソ登録選手入力!C$8&amp;""</f>
        <v/>
      </c>
      <c r="F76" s="433"/>
      <c r="G76" s="433"/>
      <c r="H76" s="433"/>
      <c r="I76" s="433"/>
      <c r="J76" s="433"/>
      <c r="K76" s="433"/>
      <c r="L76" s="433"/>
      <c r="M76" s="433"/>
      <c r="N76" s="433"/>
      <c r="O76" s="434"/>
      <c r="P76" s="435" t="s">
        <v>181</v>
      </c>
      <c r="Q76" s="431"/>
      <c r="R76" s="432" t="str">
        <f>①日ソ登録選手入力!O$20&amp;""</f>
        <v xml:space="preserve"> </v>
      </c>
      <c r="S76" s="433"/>
      <c r="T76" s="433"/>
      <c r="U76" s="433"/>
      <c r="V76" s="433"/>
      <c r="W76" s="433"/>
      <c r="X76" s="433"/>
      <c r="Y76" s="433"/>
      <c r="Z76" s="433"/>
      <c r="AA76" s="436"/>
      <c r="AB76" s="189" t="str">
        <f>①日ソ登録選手入力!C$45&amp;""</f>
        <v/>
      </c>
      <c r="AC76" s="420" t="str">
        <f>①日ソ登録選手入力!O$45&amp;""</f>
        <v>　</v>
      </c>
      <c r="AD76" s="420"/>
      <c r="AE76" s="420"/>
      <c r="AF76" s="420"/>
      <c r="AG76" s="420"/>
      <c r="AH76" s="420"/>
      <c r="AI76" s="410" t="str">
        <f>IF(①日ソ登録選手入力!J$45="","",①日ソ登録選手入力!Q$45)</f>
        <v/>
      </c>
      <c r="AJ76" s="410"/>
      <c r="AK76" s="410"/>
      <c r="AL76" s="411" t="str">
        <f>①日ソ登録選手入力!K$45&amp;""</f>
        <v/>
      </c>
      <c r="AM76" s="411"/>
      <c r="AN76" s="411"/>
      <c r="AO76" s="411"/>
      <c r="AP76" s="412" t="str">
        <f>①日ソ登録選手入力!L$45&amp;""</f>
        <v/>
      </c>
      <c r="AQ76" s="412"/>
      <c r="AR76" s="412"/>
      <c r="AS76" s="412"/>
      <c r="AT76" s="412"/>
      <c r="AU76" s="412"/>
      <c r="AV76" s="412"/>
      <c r="AW76" s="412"/>
      <c r="AX76" s="413"/>
      <c r="AY76" s="413"/>
      <c r="AZ76" s="414"/>
    </row>
    <row r="77" spans="1:54" ht="27" customHeight="1">
      <c r="A77" s="114"/>
      <c r="B77" s="114"/>
      <c r="C77" s="265" t="s">
        <v>33</v>
      </c>
      <c r="D77" s="426" t="s">
        <v>173</v>
      </c>
      <c r="E77" s="426"/>
      <c r="F77" s="426"/>
      <c r="G77" s="426"/>
      <c r="H77" s="426"/>
      <c r="I77" s="426"/>
      <c r="J77" s="426" t="s">
        <v>174</v>
      </c>
      <c r="K77" s="426"/>
      <c r="L77" s="426"/>
      <c r="M77" s="427" t="s">
        <v>175</v>
      </c>
      <c r="N77" s="428"/>
      <c r="O77" s="428"/>
      <c r="P77" s="428"/>
      <c r="Q77" s="426" t="s">
        <v>182</v>
      </c>
      <c r="R77" s="426"/>
      <c r="S77" s="426"/>
      <c r="T77" s="426"/>
      <c r="U77" s="426"/>
      <c r="V77" s="426"/>
      <c r="W77" s="426"/>
      <c r="X77" s="426"/>
      <c r="Y77" s="426" t="s">
        <v>177</v>
      </c>
      <c r="Z77" s="426"/>
      <c r="AA77" s="429"/>
      <c r="AB77" s="189" t="str">
        <f>①日ソ登録選手入力!C$46&amp;""</f>
        <v/>
      </c>
      <c r="AC77" s="420" t="str">
        <f>①日ソ登録選手入力!O$46&amp;""</f>
        <v>　</v>
      </c>
      <c r="AD77" s="420"/>
      <c r="AE77" s="420"/>
      <c r="AF77" s="420"/>
      <c r="AG77" s="420"/>
      <c r="AH77" s="420"/>
      <c r="AI77" s="410" t="str">
        <f>IF(①日ソ登録選手入力!J$46="","",①日ソ登録選手入力!Q$46)</f>
        <v/>
      </c>
      <c r="AJ77" s="410"/>
      <c r="AK77" s="410"/>
      <c r="AL77" s="411" t="str">
        <f>①日ソ登録選手入力!K$46&amp;""</f>
        <v/>
      </c>
      <c r="AM77" s="411"/>
      <c r="AN77" s="411"/>
      <c r="AO77" s="411"/>
      <c r="AP77" s="412" t="str">
        <f>①日ソ登録選手入力!L$46&amp;""</f>
        <v/>
      </c>
      <c r="AQ77" s="412"/>
      <c r="AR77" s="412"/>
      <c r="AS77" s="412"/>
      <c r="AT77" s="412"/>
      <c r="AU77" s="412"/>
      <c r="AV77" s="412"/>
      <c r="AW77" s="412"/>
      <c r="AX77" s="413"/>
      <c r="AY77" s="413"/>
      <c r="AZ77" s="414"/>
    </row>
    <row r="78" spans="1:54" ht="27" customHeight="1">
      <c r="A78" s="424" t="s">
        <v>91</v>
      </c>
      <c r="B78" s="425"/>
      <c r="C78" s="268" t="str">
        <f>①日ソ登録選手入力!C$17&amp;""</f>
        <v>30</v>
      </c>
      <c r="D78" s="420" t="str">
        <f>①日ソ登録選手入力!O$17&amp;""</f>
        <v xml:space="preserve"> </v>
      </c>
      <c r="E78" s="420"/>
      <c r="F78" s="420"/>
      <c r="G78" s="420"/>
      <c r="H78" s="420"/>
      <c r="I78" s="420"/>
      <c r="J78" s="410" t="str">
        <f>IF(①日ソ登録選手入力!J$17="","",①日ソ登録選手入力!Q$17)</f>
        <v/>
      </c>
      <c r="K78" s="410"/>
      <c r="L78" s="410"/>
      <c r="M78" s="411" t="str">
        <f>①日ソ登録選手入力!K$17&amp;""</f>
        <v/>
      </c>
      <c r="N78" s="411"/>
      <c r="O78" s="411"/>
      <c r="P78" s="411"/>
      <c r="Q78" s="412" t="str">
        <f>①日ソ登録選手入力!L$17&amp;""</f>
        <v/>
      </c>
      <c r="R78" s="412"/>
      <c r="S78" s="412"/>
      <c r="T78" s="412"/>
      <c r="U78" s="412"/>
      <c r="V78" s="412"/>
      <c r="W78" s="412"/>
      <c r="X78" s="412"/>
      <c r="Y78" s="413" t="str">
        <f>①日ソ登録選手入力!N$17&amp;""</f>
        <v/>
      </c>
      <c r="Z78" s="413"/>
      <c r="AA78" s="421"/>
      <c r="AB78" s="190" t="str">
        <f>①日ソ登録選手入力!C$47&amp;""</f>
        <v/>
      </c>
      <c r="AC78" s="420" t="str">
        <f>①日ソ登録選手入力!O$47&amp;""</f>
        <v>　</v>
      </c>
      <c r="AD78" s="420"/>
      <c r="AE78" s="420"/>
      <c r="AF78" s="420"/>
      <c r="AG78" s="420"/>
      <c r="AH78" s="420"/>
      <c r="AI78" s="410" t="str">
        <f>IF(①日ソ登録選手入力!J$47="","",①日ソ登録選手入力!Q$47)</f>
        <v/>
      </c>
      <c r="AJ78" s="410"/>
      <c r="AK78" s="410"/>
      <c r="AL78" s="411" t="str">
        <f>①日ソ登録選手入力!K$47&amp;""</f>
        <v/>
      </c>
      <c r="AM78" s="411"/>
      <c r="AN78" s="411"/>
      <c r="AO78" s="411"/>
      <c r="AP78" s="412" t="str">
        <f>①日ソ登録選手入力!L$47&amp;""</f>
        <v/>
      </c>
      <c r="AQ78" s="412"/>
      <c r="AR78" s="412"/>
      <c r="AS78" s="412"/>
      <c r="AT78" s="412"/>
      <c r="AU78" s="412"/>
      <c r="AV78" s="412"/>
      <c r="AW78" s="412"/>
      <c r="AX78" s="413"/>
      <c r="AY78" s="413"/>
      <c r="AZ78" s="414"/>
    </row>
    <row r="79" spans="1:54" ht="27" customHeight="1">
      <c r="A79" s="422" t="s">
        <v>90</v>
      </c>
      <c r="B79" s="423"/>
      <c r="C79" s="268" t="str">
        <f>①日ソ登録選手入力!C$18&amp;""</f>
        <v>31</v>
      </c>
      <c r="D79" s="420" t="str">
        <f>①日ソ登録選手入力!O$18&amp;""</f>
        <v xml:space="preserve"> </v>
      </c>
      <c r="E79" s="420"/>
      <c r="F79" s="420"/>
      <c r="G79" s="420"/>
      <c r="H79" s="420"/>
      <c r="I79" s="420"/>
      <c r="J79" s="410" t="str">
        <f>IF(①日ソ登録選手入力!J$18="","",①日ソ登録選手入力!Q$18)</f>
        <v/>
      </c>
      <c r="K79" s="410"/>
      <c r="L79" s="410"/>
      <c r="M79" s="411" t="str">
        <f>①日ソ登録選手入力!K$18&amp;""</f>
        <v/>
      </c>
      <c r="N79" s="411"/>
      <c r="O79" s="411"/>
      <c r="P79" s="411"/>
      <c r="Q79" s="412" t="str">
        <f>①日ソ登録選手入力!L$18&amp;""</f>
        <v/>
      </c>
      <c r="R79" s="412"/>
      <c r="S79" s="412"/>
      <c r="T79" s="412"/>
      <c r="U79" s="412"/>
      <c r="V79" s="412"/>
      <c r="W79" s="412"/>
      <c r="X79" s="412"/>
      <c r="Y79" s="413" t="str">
        <f>①日ソ登録選手入力!N$18&amp;""</f>
        <v/>
      </c>
      <c r="Z79" s="413"/>
      <c r="AA79" s="421"/>
      <c r="AB79" s="190" t="str">
        <f>①日ソ登録選手入力!C$48&amp;""</f>
        <v/>
      </c>
      <c r="AC79" s="420" t="str">
        <f>①日ソ登録選手入力!O$48&amp;""</f>
        <v>　</v>
      </c>
      <c r="AD79" s="420"/>
      <c r="AE79" s="420"/>
      <c r="AF79" s="420"/>
      <c r="AG79" s="420"/>
      <c r="AH79" s="420"/>
      <c r="AI79" s="410" t="str">
        <f>IF(①日ソ登録選手入力!J$48="","",①日ソ登録選手入力!Q$48)</f>
        <v/>
      </c>
      <c r="AJ79" s="410"/>
      <c r="AK79" s="410"/>
      <c r="AL79" s="411" t="str">
        <f>①日ソ登録選手入力!K$48&amp;""</f>
        <v/>
      </c>
      <c r="AM79" s="411"/>
      <c r="AN79" s="411"/>
      <c r="AO79" s="411"/>
      <c r="AP79" s="412" t="str">
        <f>①日ソ登録選手入力!L$48&amp;""</f>
        <v/>
      </c>
      <c r="AQ79" s="412"/>
      <c r="AR79" s="412"/>
      <c r="AS79" s="412"/>
      <c r="AT79" s="412"/>
      <c r="AU79" s="412"/>
      <c r="AV79" s="412"/>
      <c r="AW79" s="412"/>
      <c r="AX79" s="413"/>
      <c r="AY79" s="413"/>
      <c r="AZ79" s="414"/>
    </row>
    <row r="80" spans="1:54" ht="27" customHeight="1">
      <c r="A80" s="422" t="s">
        <v>90</v>
      </c>
      <c r="B80" s="423"/>
      <c r="C80" s="268" t="str">
        <f>①日ソ登録選手入力!C$19&amp;""</f>
        <v>32</v>
      </c>
      <c r="D80" s="420" t="str">
        <f>①日ソ登録選手入力!O$19&amp;""</f>
        <v xml:space="preserve"> </v>
      </c>
      <c r="E80" s="420"/>
      <c r="F80" s="420"/>
      <c r="G80" s="420"/>
      <c r="H80" s="420"/>
      <c r="I80" s="420"/>
      <c r="J80" s="410" t="str">
        <f>IF(①日ソ登録選手入力!J$19="","",①日ソ登録選手入力!Q$19)</f>
        <v/>
      </c>
      <c r="K80" s="410"/>
      <c r="L80" s="410"/>
      <c r="M80" s="411" t="str">
        <f>①日ソ登録選手入力!K$19&amp;""</f>
        <v/>
      </c>
      <c r="N80" s="411"/>
      <c r="O80" s="411"/>
      <c r="P80" s="411"/>
      <c r="Q80" s="412" t="str">
        <f>①日ソ登録選手入力!L$19&amp;""</f>
        <v/>
      </c>
      <c r="R80" s="412"/>
      <c r="S80" s="412"/>
      <c r="T80" s="412"/>
      <c r="U80" s="412"/>
      <c r="V80" s="412"/>
      <c r="W80" s="412"/>
      <c r="X80" s="412"/>
      <c r="Y80" s="413" t="str">
        <f>①日ソ登録選手入力!N$19&amp;""</f>
        <v/>
      </c>
      <c r="Z80" s="413"/>
      <c r="AA80" s="421"/>
      <c r="AB80" s="190" t="str">
        <f>①日ソ登録選手入力!C$49&amp;""</f>
        <v/>
      </c>
      <c r="AC80" s="420" t="str">
        <f>①日ソ登録選手入力!O$49&amp;""</f>
        <v>　</v>
      </c>
      <c r="AD80" s="420"/>
      <c r="AE80" s="420"/>
      <c r="AF80" s="420"/>
      <c r="AG80" s="420"/>
      <c r="AH80" s="420"/>
      <c r="AI80" s="410" t="str">
        <f>IF(①日ソ登録選手入力!J$49="","",①日ソ登録選手入力!Q$49)</f>
        <v/>
      </c>
      <c r="AJ80" s="410"/>
      <c r="AK80" s="410"/>
      <c r="AL80" s="411" t="str">
        <f>①日ソ登録選手入力!K$49&amp;""</f>
        <v/>
      </c>
      <c r="AM80" s="411"/>
      <c r="AN80" s="411"/>
      <c r="AO80" s="411"/>
      <c r="AP80" s="412" t="str">
        <f>①日ソ登録選手入力!L$49&amp;""</f>
        <v/>
      </c>
      <c r="AQ80" s="412"/>
      <c r="AR80" s="412"/>
      <c r="AS80" s="412"/>
      <c r="AT80" s="412"/>
      <c r="AU80" s="412"/>
      <c r="AV80" s="412"/>
      <c r="AW80" s="412"/>
      <c r="AX80" s="413"/>
      <c r="AY80" s="413"/>
      <c r="AZ80" s="414"/>
    </row>
    <row r="81" spans="1:52" ht="27" customHeight="1">
      <c r="A81" s="424" t="s">
        <v>183</v>
      </c>
      <c r="B81" s="425"/>
      <c r="C81" s="268" t="s">
        <v>184</v>
      </c>
      <c r="D81" s="420" t="str">
        <f>①日ソ登録選手入力!O$34&amp;""</f>
        <v>　</v>
      </c>
      <c r="E81" s="420"/>
      <c r="F81" s="420"/>
      <c r="G81" s="420"/>
      <c r="H81" s="420"/>
      <c r="I81" s="420"/>
      <c r="J81" s="410" t="str">
        <f>IF(①日ソ登録選手入力!J$34="","",①日ソ登録選手入力!Q$34)</f>
        <v/>
      </c>
      <c r="K81" s="410"/>
      <c r="L81" s="410"/>
      <c r="M81" s="411" t="str">
        <f>①日ソ登録選手入力!K$34&amp;""</f>
        <v/>
      </c>
      <c r="N81" s="411"/>
      <c r="O81" s="411"/>
      <c r="P81" s="411"/>
      <c r="Q81" s="412" t="str">
        <f>①日ソ登録選手入力!L$34&amp;""</f>
        <v/>
      </c>
      <c r="R81" s="412"/>
      <c r="S81" s="412"/>
      <c r="T81" s="412"/>
      <c r="U81" s="412"/>
      <c r="V81" s="412"/>
      <c r="W81" s="412"/>
      <c r="X81" s="412"/>
      <c r="Y81" s="413"/>
      <c r="Z81" s="413"/>
      <c r="AA81" s="421"/>
      <c r="AB81" s="190" t="str">
        <f>①日ソ登録選手入力!C$50&amp;""</f>
        <v/>
      </c>
      <c r="AC81" s="420" t="str">
        <f>①日ソ登録選手入力!O$50&amp;""</f>
        <v>　</v>
      </c>
      <c r="AD81" s="420"/>
      <c r="AE81" s="420"/>
      <c r="AF81" s="420"/>
      <c r="AG81" s="420"/>
      <c r="AH81" s="420"/>
      <c r="AI81" s="410" t="str">
        <f>IF(①日ソ登録選手入力!J$50="","",①日ソ登録選手入力!Q$50)</f>
        <v/>
      </c>
      <c r="AJ81" s="410"/>
      <c r="AK81" s="410"/>
      <c r="AL81" s="411" t="str">
        <f>①日ソ登録選手入力!K$50&amp;""</f>
        <v/>
      </c>
      <c r="AM81" s="411"/>
      <c r="AN81" s="411"/>
      <c r="AO81" s="411"/>
      <c r="AP81" s="412" t="str">
        <f>①日ソ登録選手入力!L$50&amp;""</f>
        <v/>
      </c>
      <c r="AQ81" s="412"/>
      <c r="AR81" s="412"/>
      <c r="AS81" s="412"/>
      <c r="AT81" s="412"/>
      <c r="AU81" s="412"/>
      <c r="AV81" s="412"/>
      <c r="AW81" s="412"/>
      <c r="AX81" s="413"/>
      <c r="AY81" s="413"/>
      <c r="AZ81" s="414"/>
    </row>
    <row r="82" spans="1:52" ht="27" customHeight="1">
      <c r="A82" s="114"/>
      <c r="B82" s="114"/>
      <c r="C82" s="269" t="str">
        <f>①日ソ登録選手入力!C$35&amp;""</f>
        <v/>
      </c>
      <c r="D82" s="420" t="str">
        <f>①日ソ登録選手入力!O$35&amp;""</f>
        <v>　</v>
      </c>
      <c r="E82" s="420"/>
      <c r="F82" s="420"/>
      <c r="G82" s="420"/>
      <c r="H82" s="420"/>
      <c r="I82" s="420"/>
      <c r="J82" s="410" t="str">
        <f>IF(①日ソ登録選手入力!J$35="","",①日ソ登録選手入力!Q$35)</f>
        <v/>
      </c>
      <c r="K82" s="410"/>
      <c r="L82" s="410"/>
      <c r="M82" s="411" t="str">
        <f>①日ソ登録選手入力!K$35&amp;""</f>
        <v/>
      </c>
      <c r="N82" s="411"/>
      <c r="O82" s="411"/>
      <c r="P82" s="411"/>
      <c r="Q82" s="412" t="str">
        <f>①日ソ登録選手入力!L$35&amp;""</f>
        <v/>
      </c>
      <c r="R82" s="412"/>
      <c r="S82" s="412"/>
      <c r="T82" s="412"/>
      <c r="U82" s="412"/>
      <c r="V82" s="412"/>
      <c r="W82" s="412"/>
      <c r="X82" s="412"/>
      <c r="Y82" s="413"/>
      <c r="Z82" s="413"/>
      <c r="AA82" s="421"/>
      <c r="AB82" s="190" t="str">
        <f>①日ソ登録選手入力!C$51&amp;""</f>
        <v/>
      </c>
      <c r="AC82" s="420" t="str">
        <f>①日ソ登録選手入力!O$51&amp;""</f>
        <v>　</v>
      </c>
      <c r="AD82" s="420"/>
      <c r="AE82" s="420"/>
      <c r="AF82" s="420"/>
      <c r="AG82" s="420"/>
      <c r="AH82" s="420"/>
      <c r="AI82" s="410" t="str">
        <f>IF(①日ソ登録選手入力!J$51="","",①日ソ登録選手入力!Q$51)</f>
        <v/>
      </c>
      <c r="AJ82" s="410"/>
      <c r="AK82" s="410"/>
      <c r="AL82" s="411" t="str">
        <f>①日ソ登録選手入力!K$51&amp;""</f>
        <v/>
      </c>
      <c r="AM82" s="411"/>
      <c r="AN82" s="411"/>
      <c r="AO82" s="411"/>
      <c r="AP82" s="412" t="str">
        <f>①日ソ登録選手入力!L$51&amp;""</f>
        <v/>
      </c>
      <c r="AQ82" s="412"/>
      <c r="AR82" s="412"/>
      <c r="AS82" s="412"/>
      <c r="AT82" s="412"/>
      <c r="AU82" s="412"/>
      <c r="AV82" s="412"/>
      <c r="AW82" s="412"/>
      <c r="AX82" s="413"/>
      <c r="AY82" s="413"/>
      <c r="AZ82" s="414"/>
    </row>
    <row r="83" spans="1:52" ht="27" customHeight="1">
      <c r="A83" s="114"/>
      <c r="B83" s="114"/>
      <c r="C83" s="269" t="str">
        <f>①日ソ登録選手入力!C$36&amp;""</f>
        <v/>
      </c>
      <c r="D83" s="420" t="str">
        <f>①日ソ登録選手入力!O$36&amp;""</f>
        <v>　</v>
      </c>
      <c r="E83" s="420"/>
      <c r="F83" s="420"/>
      <c r="G83" s="420"/>
      <c r="H83" s="420"/>
      <c r="I83" s="420"/>
      <c r="J83" s="410" t="str">
        <f>IF(①日ソ登録選手入力!J$36="","",①日ソ登録選手入力!Q$36)</f>
        <v/>
      </c>
      <c r="K83" s="410"/>
      <c r="L83" s="410"/>
      <c r="M83" s="411" t="str">
        <f>①日ソ登録選手入力!K$36&amp;""</f>
        <v/>
      </c>
      <c r="N83" s="411"/>
      <c r="O83" s="411"/>
      <c r="P83" s="411"/>
      <c r="Q83" s="412" t="str">
        <f>①日ソ登録選手入力!L$36&amp;""</f>
        <v/>
      </c>
      <c r="R83" s="412"/>
      <c r="S83" s="412"/>
      <c r="T83" s="412"/>
      <c r="U83" s="412"/>
      <c r="V83" s="412"/>
      <c r="W83" s="412"/>
      <c r="X83" s="412"/>
      <c r="Y83" s="413"/>
      <c r="Z83" s="413"/>
      <c r="AA83" s="421"/>
      <c r="AB83" s="190" t="str">
        <f>①日ソ登録選手入力!C$52&amp;""</f>
        <v/>
      </c>
      <c r="AC83" s="420" t="str">
        <f>①日ソ登録選手入力!O$52&amp;""</f>
        <v>　</v>
      </c>
      <c r="AD83" s="420"/>
      <c r="AE83" s="420"/>
      <c r="AF83" s="420"/>
      <c r="AG83" s="420"/>
      <c r="AH83" s="420"/>
      <c r="AI83" s="410" t="str">
        <f>IF(①日ソ登録選手入力!J$52="","",①日ソ登録選手入力!Q$52)</f>
        <v/>
      </c>
      <c r="AJ83" s="410"/>
      <c r="AK83" s="410"/>
      <c r="AL83" s="411" t="str">
        <f>①日ソ登録選手入力!K$52&amp;""</f>
        <v/>
      </c>
      <c r="AM83" s="411"/>
      <c r="AN83" s="411"/>
      <c r="AO83" s="411"/>
      <c r="AP83" s="412" t="str">
        <f>①日ソ登録選手入力!L$52&amp;""</f>
        <v/>
      </c>
      <c r="AQ83" s="412"/>
      <c r="AR83" s="412"/>
      <c r="AS83" s="412"/>
      <c r="AT83" s="412"/>
      <c r="AU83" s="412"/>
      <c r="AV83" s="412"/>
      <c r="AW83" s="412"/>
      <c r="AX83" s="413"/>
      <c r="AY83" s="413"/>
      <c r="AZ83" s="414"/>
    </row>
    <row r="84" spans="1:52" ht="27" customHeight="1">
      <c r="A84" s="114"/>
      <c r="B84" s="114"/>
      <c r="C84" s="269" t="str">
        <f>①日ソ登録選手入力!C$37&amp;""</f>
        <v/>
      </c>
      <c r="D84" s="420" t="str">
        <f>①日ソ登録選手入力!O$37&amp;""</f>
        <v>　</v>
      </c>
      <c r="E84" s="420"/>
      <c r="F84" s="420"/>
      <c r="G84" s="420"/>
      <c r="H84" s="420"/>
      <c r="I84" s="420"/>
      <c r="J84" s="410" t="str">
        <f>IF(①日ソ登録選手入力!J$37="","",①日ソ登録選手入力!Q$37)</f>
        <v/>
      </c>
      <c r="K84" s="410"/>
      <c r="L84" s="410"/>
      <c r="M84" s="411" t="str">
        <f>①日ソ登録選手入力!K$37&amp;""</f>
        <v/>
      </c>
      <c r="N84" s="411"/>
      <c r="O84" s="411"/>
      <c r="P84" s="411"/>
      <c r="Q84" s="412" t="str">
        <f>①日ソ登録選手入力!L$37&amp;""</f>
        <v/>
      </c>
      <c r="R84" s="412"/>
      <c r="S84" s="412"/>
      <c r="T84" s="412"/>
      <c r="U84" s="412"/>
      <c r="V84" s="412"/>
      <c r="W84" s="412"/>
      <c r="X84" s="412"/>
      <c r="Y84" s="413"/>
      <c r="Z84" s="413"/>
      <c r="AA84" s="421"/>
      <c r="AB84" s="190" t="str">
        <f>①日ソ登録選手入力!C$53&amp;""</f>
        <v/>
      </c>
      <c r="AC84" s="420" t="str">
        <f>①日ソ登録選手入力!O$53&amp;""</f>
        <v>　</v>
      </c>
      <c r="AD84" s="420"/>
      <c r="AE84" s="420"/>
      <c r="AF84" s="420"/>
      <c r="AG84" s="420"/>
      <c r="AH84" s="420"/>
      <c r="AI84" s="410" t="str">
        <f>IF(①日ソ登録選手入力!J$53="","",①日ソ登録選手入力!Q$53)</f>
        <v/>
      </c>
      <c r="AJ84" s="410"/>
      <c r="AK84" s="410"/>
      <c r="AL84" s="411" t="str">
        <f>①日ソ登録選手入力!K$53&amp;""</f>
        <v/>
      </c>
      <c r="AM84" s="411"/>
      <c r="AN84" s="411"/>
      <c r="AO84" s="411"/>
      <c r="AP84" s="412" t="str">
        <f>①日ソ登録選手入力!L$53&amp;""</f>
        <v/>
      </c>
      <c r="AQ84" s="412"/>
      <c r="AR84" s="412"/>
      <c r="AS84" s="412"/>
      <c r="AT84" s="412"/>
      <c r="AU84" s="412"/>
      <c r="AV84" s="412"/>
      <c r="AW84" s="412"/>
      <c r="AX84" s="413"/>
      <c r="AY84" s="413"/>
      <c r="AZ84" s="414"/>
    </row>
    <row r="85" spans="1:52" ht="27" customHeight="1">
      <c r="A85" s="114"/>
      <c r="B85" s="114"/>
      <c r="C85" s="269" t="str">
        <f>①日ソ登録選手入力!C$38&amp;""</f>
        <v/>
      </c>
      <c r="D85" s="420" t="str">
        <f>①日ソ登録選手入力!O$38&amp;""</f>
        <v>　</v>
      </c>
      <c r="E85" s="420"/>
      <c r="F85" s="420"/>
      <c r="G85" s="420"/>
      <c r="H85" s="420"/>
      <c r="I85" s="420"/>
      <c r="J85" s="410" t="str">
        <f>IF(①日ソ登録選手入力!J$38="","",①日ソ登録選手入力!Q$38)</f>
        <v/>
      </c>
      <c r="K85" s="410"/>
      <c r="L85" s="410"/>
      <c r="M85" s="411" t="str">
        <f>①日ソ登録選手入力!K$38&amp;""</f>
        <v/>
      </c>
      <c r="N85" s="411"/>
      <c r="O85" s="411"/>
      <c r="P85" s="411"/>
      <c r="Q85" s="412" t="str">
        <f>①日ソ登録選手入力!L$38&amp;""</f>
        <v/>
      </c>
      <c r="R85" s="412"/>
      <c r="S85" s="412"/>
      <c r="T85" s="412"/>
      <c r="U85" s="412"/>
      <c r="V85" s="412"/>
      <c r="W85" s="412"/>
      <c r="X85" s="412"/>
      <c r="Y85" s="413"/>
      <c r="Z85" s="413"/>
      <c r="AA85" s="421"/>
      <c r="AB85" s="190" t="str">
        <f>①日ソ登録選手入力!C$54&amp;""</f>
        <v/>
      </c>
      <c r="AC85" s="420" t="str">
        <f>①日ソ登録選手入力!O$54&amp;""</f>
        <v>　</v>
      </c>
      <c r="AD85" s="420"/>
      <c r="AE85" s="420"/>
      <c r="AF85" s="420"/>
      <c r="AG85" s="420"/>
      <c r="AH85" s="420"/>
      <c r="AI85" s="410" t="str">
        <f>IF(①日ソ登録選手入力!J$54="","",①日ソ登録選手入力!Q$54)</f>
        <v/>
      </c>
      <c r="AJ85" s="410"/>
      <c r="AK85" s="410"/>
      <c r="AL85" s="411" t="str">
        <f>①日ソ登録選手入力!K$54&amp;""</f>
        <v/>
      </c>
      <c r="AM85" s="411"/>
      <c r="AN85" s="411"/>
      <c r="AO85" s="411"/>
      <c r="AP85" s="412" t="str">
        <f>①日ソ登録選手入力!L$54&amp;""</f>
        <v/>
      </c>
      <c r="AQ85" s="412"/>
      <c r="AR85" s="412"/>
      <c r="AS85" s="412"/>
      <c r="AT85" s="412"/>
      <c r="AU85" s="412"/>
      <c r="AV85" s="412"/>
      <c r="AW85" s="412"/>
      <c r="AX85" s="413"/>
      <c r="AY85" s="413"/>
      <c r="AZ85" s="414"/>
    </row>
    <row r="86" spans="1:52" ht="27" customHeight="1">
      <c r="A86" s="114"/>
      <c r="B86" s="114"/>
      <c r="C86" s="269" t="str">
        <f>①日ソ登録選手入力!C$39&amp;""</f>
        <v/>
      </c>
      <c r="D86" s="420" t="str">
        <f>①日ソ登録選手入力!O$39&amp;""</f>
        <v>　</v>
      </c>
      <c r="E86" s="420"/>
      <c r="F86" s="420"/>
      <c r="G86" s="420"/>
      <c r="H86" s="420"/>
      <c r="I86" s="420"/>
      <c r="J86" s="410" t="str">
        <f>IF(①日ソ登録選手入力!J$39="","",①日ソ登録選手入力!Q$39)</f>
        <v/>
      </c>
      <c r="K86" s="410"/>
      <c r="L86" s="410"/>
      <c r="M86" s="411" t="str">
        <f>①日ソ登録選手入力!K$39&amp;""</f>
        <v/>
      </c>
      <c r="N86" s="411"/>
      <c r="O86" s="411"/>
      <c r="P86" s="411"/>
      <c r="Q86" s="412" t="str">
        <f>①日ソ登録選手入力!L$39&amp;""</f>
        <v/>
      </c>
      <c r="R86" s="412"/>
      <c r="S86" s="412"/>
      <c r="T86" s="412"/>
      <c r="U86" s="412"/>
      <c r="V86" s="412"/>
      <c r="W86" s="412"/>
      <c r="X86" s="412"/>
      <c r="Y86" s="413"/>
      <c r="Z86" s="413"/>
      <c r="AA86" s="421"/>
      <c r="AB86" s="190" t="str">
        <f>①日ソ登録選手入力!C$55&amp;""</f>
        <v/>
      </c>
      <c r="AC86" s="420" t="str">
        <f>①日ソ登録選手入力!O$55&amp;""</f>
        <v>　</v>
      </c>
      <c r="AD86" s="420"/>
      <c r="AE86" s="420"/>
      <c r="AF86" s="420"/>
      <c r="AG86" s="420"/>
      <c r="AH86" s="420"/>
      <c r="AI86" s="410" t="str">
        <f>IF(①日ソ登録選手入力!J$55="","",①日ソ登録選手入力!Q$55)</f>
        <v/>
      </c>
      <c r="AJ86" s="410"/>
      <c r="AK86" s="410"/>
      <c r="AL86" s="411" t="str">
        <f>①日ソ登録選手入力!K$55&amp;""</f>
        <v/>
      </c>
      <c r="AM86" s="411"/>
      <c r="AN86" s="411"/>
      <c r="AO86" s="411"/>
      <c r="AP86" s="412" t="str">
        <f>①日ソ登録選手入力!L$55&amp;""</f>
        <v/>
      </c>
      <c r="AQ86" s="412"/>
      <c r="AR86" s="412"/>
      <c r="AS86" s="412"/>
      <c r="AT86" s="412"/>
      <c r="AU86" s="412"/>
      <c r="AV86" s="412"/>
      <c r="AW86" s="412"/>
      <c r="AX86" s="413"/>
      <c r="AY86" s="413"/>
      <c r="AZ86" s="414"/>
    </row>
    <row r="87" spans="1:52" ht="27" customHeight="1">
      <c r="A87" s="114"/>
      <c r="B87" s="114"/>
      <c r="C87" s="269" t="str">
        <f>①日ソ登録選手入力!C$40&amp;""</f>
        <v/>
      </c>
      <c r="D87" s="420" t="str">
        <f>①日ソ登録選手入力!O$40&amp;""</f>
        <v>　</v>
      </c>
      <c r="E87" s="420"/>
      <c r="F87" s="420"/>
      <c r="G87" s="420"/>
      <c r="H87" s="420"/>
      <c r="I87" s="420"/>
      <c r="J87" s="410" t="str">
        <f>IF(①日ソ登録選手入力!J$40="","",①日ソ登録選手入力!Q$40)</f>
        <v/>
      </c>
      <c r="K87" s="410"/>
      <c r="L87" s="410"/>
      <c r="M87" s="411" t="str">
        <f>①日ソ登録選手入力!K$40&amp;""</f>
        <v/>
      </c>
      <c r="N87" s="411"/>
      <c r="O87" s="411"/>
      <c r="P87" s="411"/>
      <c r="Q87" s="412" t="str">
        <f>①日ソ登録選手入力!L$40&amp;""</f>
        <v/>
      </c>
      <c r="R87" s="412"/>
      <c r="S87" s="412"/>
      <c r="T87" s="412"/>
      <c r="U87" s="412"/>
      <c r="V87" s="412"/>
      <c r="W87" s="412"/>
      <c r="X87" s="412"/>
      <c r="Y87" s="413"/>
      <c r="Z87" s="413"/>
      <c r="AA87" s="421"/>
      <c r="AB87" s="190" t="str">
        <f>①日ソ登録選手入力!C$56&amp;""</f>
        <v/>
      </c>
      <c r="AC87" s="420" t="str">
        <f>①日ソ登録選手入力!O$56&amp;""</f>
        <v>　</v>
      </c>
      <c r="AD87" s="420"/>
      <c r="AE87" s="420"/>
      <c r="AF87" s="420"/>
      <c r="AG87" s="420"/>
      <c r="AH87" s="420"/>
      <c r="AI87" s="410" t="str">
        <f>IF(①日ソ登録選手入力!J$56="","",①日ソ登録選手入力!Q$56)</f>
        <v/>
      </c>
      <c r="AJ87" s="410"/>
      <c r="AK87" s="410"/>
      <c r="AL87" s="411" t="str">
        <f>①日ソ登録選手入力!K$56&amp;""</f>
        <v/>
      </c>
      <c r="AM87" s="411"/>
      <c r="AN87" s="411"/>
      <c r="AO87" s="411"/>
      <c r="AP87" s="412" t="str">
        <f>①日ソ登録選手入力!L$56&amp;""</f>
        <v/>
      </c>
      <c r="AQ87" s="412"/>
      <c r="AR87" s="412"/>
      <c r="AS87" s="412"/>
      <c r="AT87" s="412"/>
      <c r="AU87" s="412"/>
      <c r="AV87" s="412"/>
      <c r="AW87" s="412"/>
      <c r="AX87" s="413"/>
      <c r="AY87" s="413"/>
      <c r="AZ87" s="414"/>
    </row>
    <row r="88" spans="1:52" ht="27" customHeight="1">
      <c r="A88" s="114"/>
      <c r="B88" s="114"/>
      <c r="C88" s="269" t="str">
        <f>①日ソ登録選手入力!C$41&amp;""</f>
        <v/>
      </c>
      <c r="D88" s="420" t="str">
        <f>①日ソ登録選手入力!O$41&amp;""</f>
        <v>　</v>
      </c>
      <c r="E88" s="420"/>
      <c r="F88" s="420"/>
      <c r="G88" s="420"/>
      <c r="H88" s="420"/>
      <c r="I88" s="420"/>
      <c r="J88" s="410" t="str">
        <f>IF(①日ソ登録選手入力!J$41="","",①日ソ登録選手入力!Q$41)</f>
        <v/>
      </c>
      <c r="K88" s="410"/>
      <c r="L88" s="410"/>
      <c r="M88" s="411" t="str">
        <f>①日ソ登録選手入力!K$41&amp;""</f>
        <v/>
      </c>
      <c r="N88" s="411"/>
      <c r="O88" s="411"/>
      <c r="P88" s="411"/>
      <c r="Q88" s="412" t="str">
        <f>①日ソ登録選手入力!L$41&amp;""</f>
        <v/>
      </c>
      <c r="R88" s="412"/>
      <c r="S88" s="412"/>
      <c r="T88" s="412"/>
      <c r="U88" s="412"/>
      <c r="V88" s="412"/>
      <c r="W88" s="412"/>
      <c r="X88" s="412"/>
      <c r="Y88" s="413"/>
      <c r="Z88" s="413"/>
      <c r="AA88" s="421"/>
      <c r="AB88" s="190" t="str">
        <f>①日ソ登録選手入力!C$57&amp;""</f>
        <v/>
      </c>
      <c r="AC88" s="420" t="str">
        <f>①日ソ登録選手入力!O$57&amp;""</f>
        <v>　</v>
      </c>
      <c r="AD88" s="420"/>
      <c r="AE88" s="420"/>
      <c r="AF88" s="420"/>
      <c r="AG88" s="420"/>
      <c r="AH88" s="420"/>
      <c r="AI88" s="410" t="str">
        <f>IF(①日ソ登録選手入力!J$57="","",①日ソ登録選手入力!Q$57)</f>
        <v/>
      </c>
      <c r="AJ88" s="410"/>
      <c r="AK88" s="410"/>
      <c r="AL88" s="411" t="str">
        <f>①日ソ登録選手入力!K$57&amp;""</f>
        <v/>
      </c>
      <c r="AM88" s="411"/>
      <c r="AN88" s="411"/>
      <c r="AO88" s="411"/>
      <c r="AP88" s="412" t="str">
        <f>①日ソ登録選手入力!L$57&amp;""</f>
        <v/>
      </c>
      <c r="AQ88" s="412"/>
      <c r="AR88" s="412"/>
      <c r="AS88" s="412"/>
      <c r="AT88" s="412"/>
      <c r="AU88" s="412"/>
      <c r="AV88" s="412"/>
      <c r="AW88" s="412"/>
      <c r="AX88" s="413"/>
      <c r="AY88" s="413"/>
      <c r="AZ88" s="414"/>
    </row>
    <row r="89" spans="1:52" ht="27" customHeight="1" thickBot="1">
      <c r="A89" s="114"/>
      <c r="B89" s="114"/>
      <c r="C89" s="270" t="str">
        <f>①日ソ登録選手入力!C$42&amp;""</f>
        <v/>
      </c>
      <c r="D89" s="415" t="str">
        <f>①日ソ登録選手入力!O$42&amp;""</f>
        <v>　</v>
      </c>
      <c r="E89" s="415"/>
      <c r="F89" s="415"/>
      <c r="G89" s="415"/>
      <c r="H89" s="415"/>
      <c r="I89" s="415"/>
      <c r="J89" s="416" t="str">
        <f>IF(①日ソ登録選手入力!J$42="","",①日ソ登録選手入力!Q$42)</f>
        <v/>
      </c>
      <c r="K89" s="416"/>
      <c r="L89" s="416"/>
      <c r="M89" s="417" t="str">
        <f>①日ソ登録選手入力!K$42&amp;""</f>
        <v/>
      </c>
      <c r="N89" s="417"/>
      <c r="O89" s="417"/>
      <c r="P89" s="417"/>
      <c r="Q89" s="418" t="str">
        <f>①日ソ登録選手入力!L$42&amp;""</f>
        <v/>
      </c>
      <c r="R89" s="418"/>
      <c r="S89" s="418"/>
      <c r="T89" s="418"/>
      <c r="U89" s="418"/>
      <c r="V89" s="418"/>
      <c r="W89" s="418"/>
      <c r="X89" s="418"/>
      <c r="Y89" s="408"/>
      <c r="Z89" s="408"/>
      <c r="AA89" s="419"/>
      <c r="AB89" s="191" t="str">
        <f>①日ソ登録選手入力!C$58&amp;""</f>
        <v/>
      </c>
      <c r="AC89" s="415" t="str">
        <f>①日ソ登録選手入力!O$58&amp;""</f>
        <v>　</v>
      </c>
      <c r="AD89" s="415"/>
      <c r="AE89" s="415"/>
      <c r="AF89" s="415"/>
      <c r="AG89" s="415"/>
      <c r="AH89" s="415"/>
      <c r="AI89" s="416" t="str">
        <f>IF(①日ソ登録選手入力!J$58="","",①日ソ登録選手入力!Q$58)</f>
        <v/>
      </c>
      <c r="AJ89" s="416"/>
      <c r="AK89" s="416"/>
      <c r="AL89" s="417" t="str">
        <f>①日ソ登録選手入力!K$58&amp;""</f>
        <v/>
      </c>
      <c r="AM89" s="417"/>
      <c r="AN89" s="417"/>
      <c r="AO89" s="417"/>
      <c r="AP89" s="418" t="str">
        <f>①日ソ登録選手入力!L$58&amp;""</f>
        <v/>
      </c>
      <c r="AQ89" s="418"/>
      <c r="AR89" s="418"/>
      <c r="AS89" s="418"/>
      <c r="AT89" s="418"/>
      <c r="AU89" s="418"/>
      <c r="AV89" s="418"/>
      <c r="AW89" s="418"/>
      <c r="AX89" s="408"/>
      <c r="AY89" s="408"/>
      <c r="AZ89" s="409"/>
    </row>
    <row r="90" spans="1:52" ht="7.5" customHeight="1">
      <c r="A90" s="114"/>
      <c r="B90" s="114"/>
      <c r="C90" s="114"/>
      <c r="D90" s="122"/>
      <c r="E90" s="122"/>
      <c r="F90" s="122"/>
      <c r="G90" s="122"/>
      <c r="H90" s="122"/>
      <c r="I90" s="122"/>
      <c r="J90" s="122"/>
      <c r="K90" s="122"/>
      <c r="L90" s="122"/>
      <c r="M90" s="122"/>
      <c r="N90" s="122"/>
      <c r="O90" s="122"/>
      <c r="P90" s="122"/>
      <c r="Q90" s="122"/>
      <c r="R90" s="122"/>
      <c r="S90" s="122"/>
      <c r="T90" s="122"/>
      <c r="U90" s="122"/>
      <c r="V90" s="122"/>
      <c r="W90" s="122"/>
      <c r="X90" s="122"/>
      <c r="Y90" s="122"/>
      <c r="Z90" s="122"/>
      <c r="AA90" s="122"/>
      <c r="AB90" s="123"/>
      <c r="AC90" s="122"/>
      <c r="AD90" s="122"/>
      <c r="AE90" s="122"/>
      <c r="AF90" s="122"/>
      <c r="AG90" s="122"/>
      <c r="AH90" s="122"/>
      <c r="AI90" s="122"/>
      <c r="AJ90" s="122"/>
      <c r="AK90" s="122"/>
      <c r="AL90" s="122"/>
      <c r="AM90" s="122"/>
      <c r="AN90" s="122"/>
      <c r="AO90" s="122"/>
      <c r="AP90" s="122"/>
      <c r="AQ90" s="122"/>
      <c r="AR90" s="122"/>
      <c r="AS90" s="122"/>
      <c r="AT90" s="122"/>
      <c r="AU90" s="122"/>
      <c r="AV90" s="122"/>
      <c r="AW90" s="122"/>
      <c r="AX90" s="122"/>
      <c r="AY90" s="122"/>
      <c r="AZ90" s="122"/>
    </row>
    <row r="91" spans="1:52">
      <c r="A91" s="110"/>
      <c r="B91" s="110"/>
      <c r="C91" s="158" t="s">
        <v>185</v>
      </c>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row>
    <row r="92" spans="1:52">
      <c r="A92" s="110"/>
      <c r="B92" s="110"/>
      <c r="C92" s="158" t="s">
        <v>186</v>
      </c>
      <c r="D92" s="125"/>
      <c r="E92" s="125"/>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row>
    <row r="93" spans="1:52">
      <c r="A93" s="110"/>
      <c r="B93" s="110"/>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c r="AV93" s="110"/>
    </row>
    <row r="94" spans="1:52">
      <c r="A94" s="110"/>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c r="AV94" s="110"/>
    </row>
    <row r="95" spans="1:52">
      <c r="A95" s="110"/>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row>
    <row r="96" spans="1:52">
      <c r="A96" s="110"/>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row>
    <row r="97" spans="1:48">
      <c r="A97" s="110"/>
      <c r="B97" s="110"/>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row>
    <row r="98" spans="1:48">
      <c r="A98" s="110"/>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row>
    <row r="99" spans="1:48">
      <c r="A99" s="110"/>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row>
    <row r="100" spans="1:48">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row>
    <row r="101" spans="1:48">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row>
    <row r="102" spans="1:48">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row>
    <row r="103" spans="1:48">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row>
    <row r="104" spans="1:48">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row>
    <row r="105" spans="1:48">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row>
    <row r="106" spans="1:48">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10"/>
      <c r="AV106" s="110"/>
    </row>
    <row r="107" spans="1:48">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c r="AV107" s="110"/>
    </row>
    <row r="108" spans="1:48">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0"/>
      <c r="AL108" s="110"/>
      <c r="AM108" s="110"/>
      <c r="AN108" s="110"/>
      <c r="AO108" s="110"/>
      <c r="AP108" s="110"/>
      <c r="AQ108" s="110"/>
      <c r="AR108" s="110"/>
      <c r="AS108" s="110"/>
      <c r="AT108" s="110"/>
      <c r="AU108" s="110"/>
      <c r="AV108" s="110"/>
    </row>
    <row r="109" spans="1:48">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c r="AM109" s="110"/>
      <c r="AN109" s="110"/>
      <c r="AO109" s="110"/>
      <c r="AP109" s="110"/>
      <c r="AQ109" s="110"/>
      <c r="AR109" s="110"/>
      <c r="AS109" s="110"/>
      <c r="AT109" s="110"/>
      <c r="AU109" s="110"/>
      <c r="AV109" s="110"/>
    </row>
    <row r="110" spans="1:48">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0"/>
      <c r="AQ110" s="110"/>
      <c r="AR110" s="110"/>
      <c r="AS110" s="110"/>
      <c r="AT110" s="110"/>
      <c r="AU110" s="110"/>
      <c r="AV110" s="110"/>
    </row>
    <row r="111" spans="1:48">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0"/>
      <c r="AQ111" s="110"/>
      <c r="AR111" s="110"/>
      <c r="AS111" s="110"/>
      <c r="AT111" s="110"/>
      <c r="AU111" s="110"/>
      <c r="AV111" s="110"/>
    </row>
  </sheetData>
  <sheetProtection algorithmName="SHA-512" hashValue="rw6dhmjKB2I0sUqyYDrNNiKCsdjje2c/GLXRp2Mct+Q5KnHwAHR6cg4WUBuGrTUQzcWXmt4uVGSCI8MyoOILpA==" saltValue="TJ3t35haoEF7LZntlGUjJA==" spinCount="100000" sheet="1" formatCells="0" selectLockedCells="1"/>
  <mergeCells count="709">
    <mergeCell ref="D1:E1"/>
    <mergeCell ref="M1:S1"/>
    <mergeCell ref="U1:V1"/>
    <mergeCell ref="C2:D2"/>
    <mergeCell ref="E2:I2"/>
    <mergeCell ref="AF2:AZ3"/>
    <mergeCell ref="C3:D3"/>
    <mergeCell ref="E3:U3"/>
    <mergeCell ref="V3:AA3"/>
    <mergeCell ref="AP4:AW4"/>
    <mergeCell ref="AX4:AZ4"/>
    <mergeCell ref="C5:D5"/>
    <mergeCell ref="E5:G5"/>
    <mergeCell ref="H5:AA5"/>
    <mergeCell ref="AC5:AH5"/>
    <mergeCell ref="AI5:AK5"/>
    <mergeCell ref="AL5:AO5"/>
    <mergeCell ref="AP5:AW5"/>
    <mergeCell ref="AX5:AZ5"/>
    <mergeCell ref="C4:D4"/>
    <mergeCell ref="E4:G4"/>
    <mergeCell ref="H4:AA4"/>
    <mergeCell ref="AC4:AH4"/>
    <mergeCell ref="AI4:AK4"/>
    <mergeCell ref="AL4:AO4"/>
    <mergeCell ref="AC8:AH8"/>
    <mergeCell ref="AI8:AK8"/>
    <mergeCell ref="AL8:AO8"/>
    <mergeCell ref="AP8:AW8"/>
    <mergeCell ref="AL6:AO6"/>
    <mergeCell ref="AP6:AW6"/>
    <mergeCell ref="AX6:AZ6"/>
    <mergeCell ref="C7:D7"/>
    <mergeCell ref="E7:O7"/>
    <mergeCell ref="P7:Q7"/>
    <mergeCell ref="R7:AA7"/>
    <mergeCell ref="AC7:AH7"/>
    <mergeCell ref="AI7:AK7"/>
    <mergeCell ref="AL7:AO7"/>
    <mergeCell ref="C6:D6"/>
    <mergeCell ref="E6:O6"/>
    <mergeCell ref="P6:Q6"/>
    <mergeCell ref="R6:AA6"/>
    <mergeCell ref="AC6:AH6"/>
    <mergeCell ref="AI6:AK6"/>
    <mergeCell ref="AP7:AW7"/>
    <mergeCell ref="AX7:AZ7"/>
    <mergeCell ref="A12:B12"/>
    <mergeCell ref="D12:I12"/>
    <mergeCell ref="J12:L12"/>
    <mergeCell ref="M12:P12"/>
    <mergeCell ref="Q12:X12"/>
    <mergeCell ref="Y12:AA12"/>
    <mergeCell ref="AC12:AH12"/>
    <mergeCell ref="AX8:AZ8"/>
    <mergeCell ref="A9:B9"/>
    <mergeCell ref="D9:I9"/>
    <mergeCell ref="J9:L9"/>
    <mergeCell ref="M9:P9"/>
    <mergeCell ref="Q9:X9"/>
    <mergeCell ref="Y9:AA9"/>
    <mergeCell ref="AC9:AH9"/>
    <mergeCell ref="AI9:AK9"/>
    <mergeCell ref="AL9:AO9"/>
    <mergeCell ref="AP9:AW9"/>
    <mergeCell ref="AX9:AZ9"/>
    <mergeCell ref="D8:I8"/>
    <mergeCell ref="J8:L8"/>
    <mergeCell ref="M8:P8"/>
    <mergeCell ref="Q8:X8"/>
    <mergeCell ref="Y8:AA8"/>
    <mergeCell ref="AI10:AK10"/>
    <mergeCell ref="AL10:AO10"/>
    <mergeCell ref="AP10:AW10"/>
    <mergeCell ref="AX10:AZ10"/>
    <mergeCell ref="A11:B11"/>
    <mergeCell ref="D11:I11"/>
    <mergeCell ref="J11:L11"/>
    <mergeCell ref="M11:P11"/>
    <mergeCell ref="Q11:X11"/>
    <mergeCell ref="Y11:AA11"/>
    <mergeCell ref="A10:B10"/>
    <mergeCell ref="D10:I10"/>
    <mergeCell ref="J10:L10"/>
    <mergeCell ref="M10:P10"/>
    <mergeCell ref="Q10:X10"/>
    <mergeCell ref="Y10:AA10"/>
    <mergeCell ref="AC10:AH10"/>
    <mergeCell ref="AI12:AK12"/>
    <mergeCell ref="AL12:AO12"/>
    <mergeCell ref="AP12:AW12"/>
    <mergeCell ref="AX12:AZ12"/>
    <mergeCell ref="AC11:AH11"/>
    <mergeCell ref="AI11:AK11"/>
    <mergeCell ref="AL11:AO11"/>
    <mergeCell ref="AP11:AW11"/>
    <mergeCell ref="AX11:AZ11"/>
    <mergeCell ref="AI13:AK13"/>
    <mergeCell ref="AL13:AO13"/>
    <mergeCell ref="AP13:AW13"/>
    <mergeCell ref="AX13:AZ13"/>
    <mergeCell ref="D14:I14"/>
    <mergeCell ref="J14:L14"/>
    <mergeCell ref="M14:P14"/>
    <mergeCell ref="Q14:X14"/>
    <mergeCell ref="Y14:AA14"/>
    <mergeCell ref="AC14:AH14"/>
    <mergeCell ref="D13:I13"/>
    <mergeCell ref="J13:L13"/>
    <mergeCell ref="M13:P13"/>
    <mergeCell ref="Q13:X13"/>
    <mergeCell ref="Y13:AA13"/>
    <mergeCell ref="AC13:AH13"/>
    <mergeCell ref="AI14:AK14"/>
    <mergeCell ref="AL14:AO14"/>
    <mergeCell ref="AP14:AW14"/>
    <mergeCell ref="AX14:AZ14"/>
    <mergeCell ref="AP17:AW17"/>
    <mergeCell ref="AX15:AZ15"/>
    <mergeCell ref="D16:I16"/>
    <mergeCell ref="J16:L16"/>
    <mergeCell ref="M16:P16"/>
    <mergeCell ref="Q16:X16"/>
    <mergeCell ref="Y16:AA16"/>
    <mergeCell ref="AC16:AH16"/>
    <mergeCell ref="AI16:AK16"/>
    <mergeCell ref="AL16:AO16"/>
    <mergeCell ref="AP16:AW16"/>
    <mergeCell ref="AX16:AZ16"/>
    <mergeCell ref="D15:I15"/>
    <mergeCell ref="J15:L15"/>
    <mergeCell ref="M15:P15"/>
    <mergeCell ref="Q15:X15"/>
    <mergeCell ref="Y15:AA15"/>
    <mergeCell ref="AC15:AH15"/>
    <mergeCell ref="AI15:AK15"/>
    <mergeCell ref="AL15:AO15"/>
    <mergeCell ref="AP15:AW15"/>
    <mergeCell ref="Y19:AA19"/>
    <mergeCell ref="AC19:AH19"/>
    <mergeCell ref="AI19:AK19"/>
    <mergeCell ref="AL19:AO19"/>
    <mergeCell ref="AP19:AW19"/>
    <mergeCell ref="AX17:AZ17"/>
    <mergeCell ref="D18:I18"/>
    <mergeCell ref="J18:L18"/>
    <mergeCell ref="M18:P18"/>
    <mergeCell ref="Q18:X18"/>
    <mergeCell ref="Y18:AA18"/>
    <mergeCell ref="AC18:AH18"/>
    <mergeCell ref="AI18:AK18"/>
    <mergeCell ref="AL18:AO18"/>
    <mergeCell ref="AP18:AW18"/>
    <mergeCell ref="AX18:AZ18"/>
    <mergeCell ref="D17:I17"/>
    <mergeCell ref="J17:L17"/>
    <mergeCell ref="M17:P17"/>
    <mergeCell ref="Q17:X17"/>
    <mergeCell ref="Y17:AA17"/>
    <mergeCell ref="AC17:AH17"/>
    <mergeCell ref="AI17:AK17"/>
    <mergeCell ref="AL17:AO17"/>
    <mergeCell ref="AX19:AZ19"/>
    <mergeCell ref="D20:I20"/>
    <mergeCell ref="J20:L20"/>
    <mergeCell ref="M20:P20"/>
    <mergeCell ref="Q20:X20"/>
    <mergeCell ref="Y20:AA20"/>
    <mergeCell ref="AC20:AH20"/>
    <mergeCell ref="C25:D25"/>
    <mergeCell ref="E25:I25"/>
    <mergeCell ref="AF25:AZ26"/>
    <mergeCell ref="C26:D26"/>
    <mergeCell ref="E26:U26"/>
    <mergeCell ref="V26:AA26"/>
    <mergeCell ref="AI20:AK20"/>
    <mergeCell ref="AL20:AO20"/>
    <mergeCell ref="AP20:AW20"/>
    <mergeCell ref="AX20:AZ20"/>
    <mergeCell ref="D24:E24"/>
    <mergeCell ref="M24:S24"/>
    <mergeCell ref="U24:V24"/>
    <mergeCell ref="D19:I19"/>
    <mergeCell ref="J19:L19"/>
    <mergeCell ref="M19:P19"/>
    <mergeCell ref="Q19:X19"/>
    <mergeCell ref="AP27:AW27"/>
    <mergeCell ref="AX27:AZ27"/>
    <mergeCell ref="C28:D28"/>
    <mergeCell ref="E28:G28"/>
    <mergeCell ref="H28:AA28"/>
    <mergeCell ref="AC28:AH28"/>
    <mergeCell ref="AI28:AK28"/>
    <mergeCell ref="AL28:AO28"/>
    <mergeCell ref="AP28:AW28"/>
    <mergeCell ref="AX28:AZ28"/>
    <mergeCell ref="C27:D27"/>
    <mergeCell ref="E27:G27"/>
    <mergeCell ref="H27:AA27"/>
    <mergeCell ref="AC27:AH27"/>
    <mergeCell ref="AI27:AK27"/>
    <mergeCell ref="AL27:AO27"/>
    <mergeCell ref="AC31:AH31"/>
    <mergeCell ref="AI31:AK31"/>
    <mergeCell ref="AL31:AO31"/>
    <mergeCell ref="AP31:AW31"/>
    <mergeCell ref="AL29:AO29"/>
    <mergeCell ref="AP29:AW29"/>
    <mergeCell ref="AX29:AZ29"/>
    <mergeCell ref="C30:D30"/>
    <mergeCell ref="E30:O30"/>
    <mergeCell ref="P30:Q30"/>
    <mergeCell ref="R30:AA30"/>
    <mergeCell ref="AC30:AH30"/>
    <mergeCell ref="AI30:AK30"/>
    <mergeCell ref="AL30:AO30"/>
    <mergeCell ref="C29:D29"/>
    <mergeCell ref="E29:O29"/>
    <mergeCell ref="P29:Q29"/>
    <mergeCell ref="R29:AA29"/>
    <mergeCell ref="AC29:AH29"/>
    <mergeCell ref="AI29:AK29"/>
    <mergeCell ref="AP30:AW30"/>
    <mergeCell ref="AX30:AZ30"/>
    <mergeCell ref="A35:B35"/>
    <mergeCell ref="D35:I35"/>
    <mergeCell ref="J35:L35"/>
    <mergeCell ref="M35:P35"/>
    <mergeCell ref="Q35:X35"/>
    <mergeCell ref="Y35:AA35"/>
    <mergeCell ref="AC35:AH35"/>
    <mergeCell ref="AX31:AZ31"/>
    <mergeCell ref="A32:B32"/>
    <mergeCell ref="D32:I32"/>
    <mergeCell ref="J32:L32"/>
    <mergeCell ref="M32:P32"/>
    <mergeCell ref="Q32:X32"/>
    <mergeCell ref="Y32:AA32"/>
    <mergeCell ref="AC32:AH32"/>
    <mergeCell ref="AI32:AK32"/>
    <mergeCell ref="AL32:AO32"/>
    <mergeCell ref="AP32:AW32"/>
    <mergeCell ref="AX32:AZ32"/>
    <mergeCell ref="D31:I31"/>
    <mergeCell ref="J31:L31"/>
    <mergeCell ref="M31:P31"/>
    <mergeCell ref="Q31:X31"/>
    <mergeCell ref="Y31:AA31"/>
    <mergeCell ref="AI33:AK33"/>
    <mergeCell ref="AL33:AO33"/>
    <mergeCell ref="AP33:AW33"/>
    <mergeCell ref="AX33:AZ33"/>
    <mergeCell ref="A34:B34"/>
    <mergeCell ref="D34:I34"/>
    <mergeCell ref="J34:L34"/>
    <mergeCell ref="M34:P34"/>
    <mergeCell ref="Q34:X34"/>
    <mergeCell ref="Y34:AA34"/>
    <mergeCell ref="A33:B33"/>
    <mergeCell ref="D33:I33"/>
    <mergeCell ref="J33:L33"/>
    <mergeCell ref="M33:P33"/>
    <mergeCell ref="Q33:X33"/>
    <mergeCell ref="Y33:AA33"/>
    <mergeCell ref="AC33:AH33"/>
    <mergeCell ref="AI35:AK35"/>
    <mergeCell ref="AL35:AO35"/>
    <mergeCell ref="AP35:AW35"/>
    <mergeCell ref="AX35:AZ35"/>
    <mergeCell ref="AC34:AH34"/>
    <mergeCell ref="AI34:AK34"/>
    <mergeCell ref="AL34:AO34"/>
    <mergeCell ref="AP34:AW34"/>
    <mergeCell ref="AX34:AZ34"/>
    <mergeCell ref="AI36:AK36"/>
    <mergeCell ref="AL36:AO36"/>
    <mergeCell ref="AP36:AW36"/>
    <mergeCell ref="AX36:AZ36"/>
    <mergeCell ref="D37:I37"/>
    <mergeCell ref="J37:L37"/>
    <mergeCell ref="M37:P37"/>
    <mergeCell ref="Q37:X37"/>
    <mergeCell ref="Y37:AA37"/>
    <mergeCell ref="AC37:AH37"/>
    <mergeCell ref="D36:I36"/>
    <mergeCell ref="J36:L36"/>
    <mergeCell ref="M36:P36"/>
    <mergeCell ref="Q36:X36"/>
    <mergeCell ref="Y36:AA36"/>
    <mergeCell ref="AC36:AH36"/>
    <mergeCell ref="AI37:AK37"/>
    <mergeCell ref="AL37:AO37"/>
    <mergeCell ref="AP37:AW37"/>
    <mergeCell ref="AX37:AZ37"/>
    <mergeCell ref="AP40:AW40"/>
    <mergeCell ref="AX38:AZ38"/>
    <mergeCell ref="D39:I39"/>
    <mergeCell ref="J39:L39"/>
    <mergeCell ref="M39:P39"/>
    <mergeCell ref="Q39:X39"/>
    <mergeCell ref="Y39:AA39"/>
    <mergeCell ref="AC39:AH39"/>
    <mergeCell ref="AI39:AK39"/>
    <mergeCell ref="AL39:AO39"/>
    <mergeCell ref="AP39:AW39"/>
    <mergeCell ref="AX39:AZ39"/>
    <mergeCell ref="D38:I38"/>
    <mergeCell ref="J38:L38"/>
    <mergeCell ref="M38:P38"/>
    <mergeCell ref="Q38:X38"/>
    <mergeCell ref="Y38:AA38"/>
    <mergeCell ref="AC38:AH38"/>
    <mergeCell ref="AI38:AK38"/>
    <mergeCell ref="AL38:AO38"/>
    <mergeCell ref="AP38:AW38"/>
    <mergeCell ref="Y42:AA42"/>
    <mergeCell ref="AC42:AH42"/>
    <mergeCell ref="AI42:AK42"/>
    <mergeCell ref="AL42:AO42"/>
    <mergeCell ref="AP42:AW42"/>
    <mergeCell ref="AX40:AZ40"/>
    <mergeCell ref="D41:I41"/>
    <mergeCell ref="J41:L41"/>
    <mergeCell ref="M41:P41"/>
    <mergeCell ref="Q41:X41"/>
    <mergeCell ref="Y41:AA41"/>
    <mergeCell ref="AC41:AH41"/>
    <mergeCell ref="AI41:AK41"/>
    <mergeCell ref="AL41:AO41"/>
    <mergeCell ref="AP41:AW41"/>
    <mergeCell ref="AX41:AZ41"/>
    <mergeCell ref="D40:I40"/>
    <mergeCell ref="J40:L40"/>
    <mergeCell ref="M40:P40"/>
    <mergeCell ref="Q40:X40"/>
    <mergeCell ref="Y40:AA40"/>
    <mergeCell ref="AC40:AH40"/>
    <mergeCell ref="AI40:AK40"/>
    <mergeCell ref="AL40:AO40"/>
    <mergeCell ref="AX42:AZ42"/>
    <mergeCell ref="D43:I43"/>
    <mergeCell ref="J43:L43"/>
    <mergeCell ref="M43:P43"/>
    <mergeCell ref="Q43:X43"/>
    <mergeCell ref="Y43:AA43"/>
    <mergeCell ref="AC43:AH43"/>
    <mergeCell ref="C48:D48"/>
    <mergeCell ref="E48:I48"/>
    <mergeCell ref="AF48:AZ49"/>
    <mergeCell ref="C49:D49"/>
    <mergeCell ref="E49:U49"/>
    <mergeCell ref="V49:AA49"/>
    <mergeCell ref="AI43:AK43"/>
    <mergeCell ref="AL43:AO43"/>
    <mergeCell ref="AP43:AW43"/>
    <mergeCell ref="AX43:AZ43"/>
    <mergeCell ref="D47:E47"/>
    <mergeCell ref="M47:S47"/>
    <mergeCell ref="U47:V47"/>
    <mergeCell ref="D42:I42"/>
    <mergeCell ref="J42:L42"/>
    <mergeCell ref="M42:P42"/>
    <mergeCell ref="Q42:X42"/>
    <mergeCell ref="AP50:AW50"/>
    <mergeCell ref="AX50:AZ50"/>
    <mergeCell ref="C51:D51"/>
    <mergeCell ref="E51:G51"/>
    <mergeCell ref="H51:AA51"/>
    <mergeCell ref="AC51:AH51"/>
    <mergeCell ref="AI51:AK51"/>
    <mergeCell ref="AL51:AO51"/>
    <mergeCell ref="AP51:AW51"/>
    <mergeCell ref="AX51:AZ51"/>
    <mergeCell ref="C50:D50"/>
    <mergeCell ref="E50:G50"/>
    <mergeCell ref="H50:AA50"/>
    <mergeCell ref="AC50:AH50"/>
    <mergeCell ref="AI50:AK50"/>
    <mergeCell ref="AL50:AO50"/>
    <mergeCell ref="AC54:AH54"/>
    <mergeCell ref="AI54:AK54"/>
    <mergeCell ref="AL54:AO54"/>
    <mergeCell ref="AP54:AW54"/>
    <mergeCell ref="AL52:AO52"/>
    <mergeCell ref="AP52:AW52"/>
    <mergeCell ref="AX52:AZ52"/>
    <mergeCell ref="C53:D53"/>
    <mergeCell ref="E53:O53"/>
    <mergeCell ref="P53:Q53"/>
    <mergeCell ref="R53:AA53"/>
    <mergeCell ref="AC53:AH53"/>
    <mergeCell ref="AI53:AK53"/>
    <mergeCell ref="AL53:AO53"/>
    <mergeCell ref="C52:D52"/>
    <mergeCell ref="E52:O52"/>
    <mergeCell ref="P52:Q52"/>
    <mergeCell ref="R52:AA52"/>
    <mergeCell ref="AC52:AH52"/>
    <mergeCell ref="AI52:AK52"/>
    <mergeCell ref="AP53:AW53"/>
    <mergeCell ref="AX53:AZ53"/>
    <mergeCell ref="A58:B58"/>
    <mergeCell ref="D58:I58"/>
    <mergeCell ref="J58:L58"/>
    <mergeCell ref="M58:P58"/>
    <mergeCell ref="Q58:X58"/>
    <mergeCell ref="Y58:AA58"/>
    <mergeCell ref="AC58:AH58"/>
    <mergeCell ref="AX54:AZ54"/>
    <mergeCell ref="A55:B55"/>
    <mergeCell ref="D55:I55"/>
    <mergeCell ref="J55:L55"/>
    <mergeCell ref="M55:P55"/>
    <mergeCell ref="Q55:X55"/>
    <mergeCell ref="Y55:AA55"/>
    <mergeCell ref="AC55:AH55"/>
    <mergeCell ref="AI55:AK55"/>
    <mergeCell ref="AL55:AO55"/>
    <mergeCell ref="AP55:AW55"/>
    <mergeCell ref="AX55:AZ55"/>
    <mergeCell ref="D54:I54"/>
    <mergeCell ref="J54:L54"/>
    <mergeCell ref="M54:P54"/>
    <mergeCell ref="Q54:X54"/>
    <mergeCell ref="Y54:AA54"/>
    <mergeCell ref="AI56:AK56"/>
    <mergeCell ref="AL56:AO56"/>
    <mergeCell ref="AP56:AW56"/>
    <mergeCell ref="AX56:AZ56"/>
    <mergeCell ref="A57:B57"/>
    <mergeCell ref="D57:I57"/>
    <mergeCell ref="J57:L57"/>
    <mergeCell ref="M57:P57"/>
    <mergeCell ref="Q57:X57"/>
    <mergeCell ref="Y57:AA57"/>
    <mergeCell ref="A56:B56"/>
    <mergeCell ref="D56:I56"/>
    <mergeCell ref="J56:L56"/>
    <mergeCell ref="M56:P56"/>
    <mergeCell ref="Q56:X56"/>
    <mergeCell ref="Y56:AA56"/>
    <mergeCell ref="AC56:AH56"/>
    <mergeCell ref="AI58:AK58"/>
    <mergeCell ref="AL58:AO58"/>
    <mergeCell ref="AP58:AW58"/>
    <mergeCell ref="AX58:AZ58"/>
    <mergeCell ref="AC57:AH57"/>
    <mergeCell ref="AI57:AK57"/>
    <mergeCell ref="AL57:AO57"/>
    <mergeCell ref="AP57:AW57"/>
    <mergeCell ref="AX57:AZ57"/>
    <mergeCell ref="AI59:AK59"/>
    <mergeCell ref="AL59:AO59"/>
    <mergeCell ref="AP59:AW59"/>
    <mergeCell ref="AX59:AZ59"/>
    <mergeCell ref="D60:I60"/>
    <mergeCell ref="J60:L60"/>
    <mergeCell ref="M60:P60"/>
    <mergeCell ref="Q60:X60"/>
    <mergeCell ref="Y60:AA60"/>
    <mergeCell ref="AC60:AH60"/>
    <mergeCell ref="D59:I59"/>
    <mergeCell ref="J59:L59"/>
    <mergeCell ref="M59:P59"/>
    <mergeCell ref="Q59:X59"/>
    <mergeCell ref="Y59:AA59"/>
    <mergeCell ref="AC59:AH59"/>
    <mergeCell ref="AI60:AK60"/>
    <mergeCell ref="AL60:AO60"/>
    <mergeCell ref="AP60:AW60"/>
    <mergeCell ref="AX60:AZ60"/>
    <mergeCell ref="AP63:AW63"/>
    <mergeCell ref="AX61:AZ61"/>
    <mergeCell ref="D62:I62"/>
    <mergeCell ref="J62:L62"/>
    <mergeCell ref="M62:P62"/>
    <mergeCell ref="Q62:X62"/>
    <mergeCell ref="Y62:AA62"/>
    <mergeCell ref="AC62:AH62"/>
    <mergeCell ref="AI62:AK62"/>
    <mergeCell ref="AL62:AO62"/>
    <mergeCell ref="AP62:AW62"/>
    <mergeCell ref="AX62:AZ62"/>
    <mergeCell ref="D61:I61"/>
    <mergeCell ref="J61:L61"/>
    <mergeCell ref="M61:P61"/>
    <mergeCell ref="Q61:X61"/>
    <mergeCell ref="Y61:AA61"/>
    <mergeCell ref="AC61:AH61"/>
    <mergeCell ref="AI61:AK61"/>
    <mergeCell ref="AL61:AO61"/>
    <mergeCell ref="AP61:AW61"/>
    <mergeCell ref="Y65:AA65"/>
    <mergeCell ref="AC65:AH65"/>
    <mergeCell ref="AI65:AK65"/>
    <mergeCell ref="AL65:AO65"/>
    <mergeCell ref="AP65:AW65"/>
    <mergeCell ref="AX63:AZ63"/>
    <mergeCell ref="D64:I64"/>
    <mergeCell ref="J64:L64"/>
    <mergeCell ref="M64:P64"/>
    <mergeCell ref="Q64:X64"/>
    <mergeCell ref="Y64:AA64"/>
    <mergeCell ref="AC64:AH64"/>
    <mergeCell ref="AI64:AK64"/>
    <mergeCell ref="AL64:AO64"/>
    <mergeCell ref="AP64:AW64"/>
    <mergeCell ref="AX64:AZ64"/>
    <mergeCell ref="D63:I63"/>
    <mergeCell ref="J63:L63"/>
    <mergeCell ref="M63:P63"/>
    <mergeCell ref="Q63:X63"/>
    <mergeCell ref="Y63:AA63"/>
    <mergeCell ref="AC63:AH63"/>
    <mergeCell ref="AI63:AK63"/>
    <mergeCell ref="AL63:AO63"/>
    <mergeCell ref="AX65:AZ65"/>
    <mergeCell ref="D66:I66"/>
    <mergeCell ref="J66:L66"/>
    <mergeCell ref="M66:P66"/>
    <mergeCell ref="Q66:X66"/>
    <mergeCell ref="Y66:AA66"/>
    <mergeCell ref="AC66:AH66"/>
    <mergeCell ref="C71:D71"/>
    <mergeCell ref="E71:I71"/>
    <mergeCell ref="AF71:AZ72"/>
    <mergeCell ref="C72:D72"/>
    <mergeCell ref="E72:U72"/>
    <mergeCell ref="V72:AA72"/>
    <mergeCell ref="AI66:AK66"/>
    <mergeCell ref="AL66:AO66"/>
    <mergeCell ref="AP66:AW66"/>
    <mergeCell ref="AX66:AZ66"/>
    <mergeCell ref="D70:E70"/>
    <mergeCell ref="M70:S70"/>
    <mergeCell ref="U70:V70"/>
    <mergeCell ref="D65:I65"/>
    <mergeCell ref="J65:L65"/>
    <mergeCell ref="M65:P65"/>
    <mergeCell ref="Q65:X65"/>
    <mergeCell ref="AP73:AW73"/>
    <mergeCell ref="AX73:AZ73"/>
    <mergeCell ref="C74:D74"/>
    <mergeCell ref="E74:G74"/>
    <mergeCell ref="H74:AA74"/>
    <mergeCell ref="AC74:AH74"/>
    <mergeCell ref="AI74:AK74"/>
    <mergeCell ref="AL74:AO74"/>
    <mergeCell ref="AP74:AW74"/>
    <mergeCell ref="AX74:AZ74"/>
    <mergeCell ref="C73:D73"/>
    <mergeCell ref="E73:G73"/>
    <mergeCell ref="H73:AA73"/>
    <mergeCell ref="AC73:AH73"/>
    <mergeCell ref="AI73:AK73"/>
    <mergeCell ref="AL73:AO73"/>
    <mergeCell ref="AC77:AH77"/>
    <mergeCell ref="AI77:AK77"/>
    <mergeCell ref="AL77:AO77"/>
    <mergeCell ref="AP77:AW77"/>
    <mergeCell ref="AL75:AO75"/>
    <mergeCell ref="AP75:AW75"/>
    <mergeCell ref="AX75:AZ75"/>
    <mergeCell ref="C76:D76"/>
    <mergeCell ref="E76:O76"/>
    <mergeCell ref="P76:Q76"/>
    <mergeCell ref="R76:AA76"/>
    <mergeCell ref="AC76:AH76"/>
    <mergeCell ref="AI76:AK76"/>
    <mergeCell ref="AL76:AO76"/>
    <mergeCell ref="C75:D75"/>
    <mergeCell ref="E75:O75"/>
    <mergeCell ref="P75:Q75"/>
    <mergeCell ref="R75:AA75"/>
    <mergeCell ref="AC75:AH75"/>
    <mergeCell ref="AI75:AK75"/>
    <mergeCell ref="AP76:AW76"/>
    <mergeCell ref="AX76:AZ76"/>
    <mergeCell ref="A81:B81"/>
    <mergeCell ref="D81:I81"/>
    <mergeCell ref="J81:L81"/>
    <mergeCell ref="M81:P81"/>
    <mergeCell ref="Q81:X81"/>
    <mergeCell ref="Y81:AA81"/>
    <mergeCell ref="AC81:AH81"/>
    <mergeCell ref="AX77:AZ77"/>
    <mergeCell ref="A78:B78"/>
    <mergeCell ref="D78:I78"/>
    <mergeCell ref="J78:L78"/>
    <mergeCell ref="M78:P78"/>
    <mergeCell ref="Q78:X78"/>
    <mergeCell ref="Y78:AA78"/>
    <mergeCell ref="AC78:AH78"/>
    <mergeCell ref="AI78:AK78"/>
    <mergeCell ref="AL78:AO78"/>
    <mergeCell ref="AP78:AW78"/>
    <mergeCell ref="AX78:AZ78"/>
    <mergeCell ref="D77:I77"/>
    <mergeCell ref="J77:L77"/>
    <mergeCell ref="M77:P77"/>
    <mergeCell ref="Q77:X77"/>
    <mergeCell ref="Y77:AA77"/>
    <mergeCell ref="AI79:AK79"/>
    <mergeCell ref="AL79:AO79"/>
    <mergeCell ref="AP79:AW79"/>
    <mergeCell ref="AX79:AZ79"/>
    <mergeCell ref="A80:B80"/>
    <mergeCell ref="D80:I80"/>
    <mergeCell ref="J80:L80"/>
    <mergeCell ref="M80:P80"/>
    <mergeCell ref="Q80:X80"/>
    <mergeCell ref="Y80:AA80"/>
    <mergeCell ref="A79:B79"/>
    <mergeCell ref="D79:I79"/>
    <mergeCell ref="J79:L79"/>
    <mergeCell ref="M79:P79"/>
    <mergeCell ref="Q79:X79"/>
    <mergeCell ref="Y79:AA79"/>
    <mergeCell ref="AC79:AH79"/>
    <mergeCell ref="AI81:AK81"/>
    <mergeCell ref="AL81:AO81"/>
    <mergeCell ref="AP81:AW81"/>
    <mergeCell ref="AX81:AZ81"/>
    <mergeCell ref="AC80:AH80"/>
    <mergeCell ref="AI80:AK80"/>
    <mergeCell ref="AL80:AO80"/>
    <mergeCell ref="AP80:AW80"/>
    <mergeCell ref="AX80:AZ80"/>
    <mergeCell ref="AI82:AK82"/>
    <mergeCell ref="AL82:AO82"/>
    <mergeCell ref="AP82:AW82"/>
    <mergeCell ref="AX82:AZ82"/>
    <mergeCell ref="D83:I83"/>
    <mergeCell ref="J83:L83"/>
    <mergeCell ref="M83:P83"/>
    <mergeCell ref="Q83:X83"/>
    <mergeCell ref="Y83:AA83"/>
    <mergeCell ref="AC83:AH83"/>
    <mergeCell ref="D82:I82"/>
    <mergeCell ref="J82:L82"/>
    <mergeCell ref="M82:P82"/>
    <mergeCell ref="Q82:X82"/>
    <mergeCell ref="Y82:AA82"/>
    <mergeCell ref="AC82:AH82"/>
    <mergeCell ref="AI83:AK83"/>
    <mergeCell ref="AL83:AO83"/>
    <mergeCell ref="AP83:AW83"/>
    <mergeCell ref="AX83:AZ83"/>
    <mergeCell ref="AX84:AZ84"/>
    <mergeCell ref="D85:I85"/>
    <mergeCell ref="J85:L85"/>
    <mergeCell ref="M85:P85"/>
    <mergeCell ref="Q85:X85"/>
    <mergeCell ref="Y85:AA85"/>
    <mergeCell ref="AC85:AH85"/>
    <mergeCell ref="AI85:AK85"/>
    <mergeCell ref="AL85:AO85"/>
    <mergeCell ref="AP85:AW85"/>
    <mergeCell ref="AX85:AZ85"/>
    <mergeCell ref="D84:I84"/>
    <mergeCell ref="J84:L84"/>
    <mergeCell ref="M84:P84"/>
    <mergeCell ref="Q84:X84"/>
    <mergeCell ref="Y84:AA84"/>
    <mergeCell ref="AC84:AH84"/>
    <mergeCell ref="AI84:AK84"/>
    <mergeCell ref="AL84:AO84"/>
    <mergeCell ref="AP84:AW84"/>
    <mergeCell ref="M87:P87"/>
    <mergeCell ref="Q87:X87"/>
    <mergeCell ref="Y87:AA87"/>
    <mergeCell ref="AC87:AH87"/>
    <mergeCell ref="AI87:AK87"/>
    <mergeCell ref="AL87:AO87"/>
    <mergeCell ref="AP87:AW87"/>
    <mergeCell ref="AX87:AZ87"/>
    <mergeCell ref="D86:I86"/>
    <mergeCell ref="J86:L86"/>
    <mergeCell ref="M86:P86"/>
    <mergeCell ref="Q86:X86"/>
    <mergeCell ref="Y86:AA86"/>
    <mergeCell ref="AC86:AH86"/>
    <mergeCell ref="AI86:AK86"/>
    <mergeCell ref="AL86:AO86"/>
    <mergeCell ref="AP86:AW86"/>
    <mergeCell ref="BD1:BF1"/>
    <mergeCell ref="AX89:AZ89"/>
    <mergeCell ref="AI88:AK88"/>
    <mergeCell ref="AL88:AO88"/>
    <mergeCell ref="AP88:AW88"/>
    <mergeCell ref="AX88:AZ88"/>
    <mergeCell ref="D89:I89"/>
    <mergeCell ref="J89:L89"/>
    <mergeCell ref="M89:P89"/>
    <mergeCell ref="Q89:X89"/>
    <mergeCell ref="Y89:AA89"/>
    <mergeCell ref="AC89:AH89"/>
    <mergeCell ref="D88:I88"/>
    <mergeCell ref="J88:L88"/>
    <mergeCell ref="M88:P88"/>
    <mergeCell ref="Q88:X88"/>
    <mergeCell ref="Y88:AA88"/>
    <mergeCell ref="AC88:AH88"/>
    <mergeCell ref="AI89:AK89"/>
    <mergeCell ref="AL89:AO89"/>
    <mergeCell ref="AP89:AW89"/>
    <mergeCell ref="AX86:AZ86"/>
    <mergeCell ref="D87:I87"/>
    <mergeCell ref="J87:L87"/>
  </mergeCells>
  <phoneticPr fontId="3"/>
  <printOptions horizontalCentered="1"/>
  <pageMargins left="0.19685039370078741" right="0.19685039370078741" top="0.35433070866141736" bottom="3.937007874015748E-2" header="0.31496062992125984" footer="0.31496062992125984"/>
  <pageSetup paperSize="9" scale="96" fitToHeight="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C5B2C-4B76-4EEC-827E-F043FC738154}">
  <sheetPr>
    <tabColor rgb="FFFFFF00"/>
    <pageSetUpPr fitToPage="1"/>
  </sheetPr>
  <dimension ref="A1:BF111"/>
  <sheetViews>
    <sheetView showGridLines="0" topLeftCell="D1" zoomScaleNormal="100" workbookViewId="0">
      <selection activeCell="BC2" sqref="BC2"/>
    </sheetView>
  </sheetViews>
  <sheetFormatPr defaultColWidth="9.25" defaultRowHeight="13.5"/>
  <cols>
    <col min="1" max="2" width="2.75" style="115" customWidth="1"/>
    <col min="3" max="3" width="3.5" style="115" customWidth="1"/>
    <col min="4" max="27" width="2.75" style="115" customWidth="1"/>
    <col min="28" max="28" width="3.375" style="115" customWidth="1"/>
    <col min="29" max="55" width="2.75" style="115" customWidth="1"/>
    <col min="56" max="16384" width="9.25" style="115"/>
  </cols>
  <sheetData>
    <row r="1" spans="1:58" ht="18.75" customHeight="1" thickTop="1" thickBot="1">
      <c r="A1" s="110"/>
      <c r="B1" s="110"/>
      <c r="C1" s="110"/>
      <c r="D1" s="593" t="s">
        <v>147</v>
      </c>
      <c r="E1" s="593"/>
      <c r="F1" s="111" t="s">
        <v>148</v>
      </c>
      <c r="G1" s="112"/>
      <c r="H1" s="112"/>
      <c r="I1" s="112"/>
      <c r="J1" s="112"/>
      <c r="K1" s="112"/>
      <c r="L1" s="112"/>
      <c r="M1" s="593" t="s">
        <v>149</v>
      </c>
      <c r="N1" s="593"/>
      <c r="O1" s="593"/>
      <c r="P1" s="593"/>
      <c r="Q1" s="593"/>
      <c r="R1" s="593"/>
      <c r="S1" s="593"/>
      <c r="T1" s="112"/>
      <c r="U1" s="593" t="s">
        <v>134</v>
      </c>
      <c r="V1" s="593"/>
      <c r="W1" s="111" t="s">
        <v>150</v>
      </c>
      <c r="X1" s="112"/>
      <c r="Y1" s="112"/>
      <c r="Z1" s="112"/>
      <c r="AA1" s="112"/>
      <c r="AB1" s="113"/>
      <c r="AC1" s="112"/>
      <c r="AD1" s="112"/>
      <c r="AE1" s="112"/>
      <c r="AF1" s="112"/>
      <c r="AG1" s="112"/>
      <c r="AH1" s="112"/>
      <c r="AI1" s="112"/>
      <c r="AJ1" s="111" t="s">
        <v>151</v>
      </c>
      <c r="AK1" s="112"/>
      <c r="AL1" s="112"/>
      <c r="AM1" s="112"/>
      <c r="AN1" s="112"/>
      <c r="AO1" s="112"/>
      <c r="AP1" s="112"/>
      <c r="AQ1" s="112"/>
      <c r="AR1" s="114"/>
      <c r="AS1" s="114"/>
      <c r="AT1" s="110"/>
      <c r="AU1" s="110"/>
      <c r="AV1" s="110"/>
      <c r="AW1" s="110"/>
      <c r="AX1" s="110"/>
      <c r="AY1" s="110"/>
      <c r="AZ1" s="110"/>
      <c r="BA1" s="110"/>
      <c r="BB1" s="110"/>
      <c r="BD1" s="405" t="s">
        <v>219</v>
      </c>
      <c r="BE1" s="406"/>
      <c r="BF1" s="407"/>
    </row>
    <row r="2" spans="1:58" ht="61.5" customHeight="1" thickBot="1">
      <c r="A2" s="110"/>
      <c r="B2" s="110"/>
      <c r="C2" s="702" t="s">
        <v>152</v>
      </c>
      <c r="D2" s="703"/>
      <c r="E2" s="704" t="s">
        <v>153</v>
      </c>
      <c r="F2" s="704"/>
      <c r="G2" s="704"/>
      <c r="H2" s="704"/>
      <c r="I2" s="704"/>
      <c r="J2" s="116" t="s">
        <v>154</v>
      </c>
      <c r="K2" s="117" t="s">
        <v>155</v>
      </c>
      <c r="L2" s="117" t="s">
        <v>156</v>
      </c>
      <c r="M2" s="117" t="s">
        <v>157</v>
      </c>
      <c r="N2" s="117" t="s">
        <v>158</v>
      </c>
      <c r="O2" s="117" t="s">
        <v>159</v>
      </c>
      <c r="P2" s="117" t="s">
        <v>160</v>
      </c>
      <c r="Q2" s="117" t="s">
        <v>161</v>
      </c>
      <c r="R2" s="117" t="s">
        <v>162</v>
      </c>
      <c r="S2" s="117" t="s">
        <v>163</v>
      </c>
      <c r="T2" s="117" t="s">
        <v>164</v>
      </c>
      <c r="U2" s="117" t="s">
        <v>165</v>
      </c>
      <c r="V2" s="117" t="s">
        <v>166</v>
      </c>
      <c r="W2" s="117" t="s">
        <v>167</v>
      </c>
      <c r="X2" s="117" t="s">
        <v>132</v>
      </c>
      <c r="Y2" s="117" t="s">
        <v>131</v>
      </c>
      <c r="Z2" s="117" t="s">
        <v>130</v>
      </c>
      <c r="AA2" s="117" t="s">
        <v>125</v>
      </c>
      <c r="AB2" s="117" t="s">
        <v>126</v>
      </c>
      <c r="AC2" s="117" t="s">
        <v>127</v>
      </c>
      <c r="AD2" s="117" t="s">
        <v>128</v>
      </c>
      <c r="AE2" s="118" t="s">
        <v>129</v>
      </c>
      <c r="AF2" s="705" t="s">
        <v>168</v>
      </c>
      <c r="AG2" s="706"/>
      <c r="AH2" s="706"/>
      <c r="AI2" s="706"/>
      <c r="AJ2" s="706"/>
      <c r="AK2" s="706"/>
      <c r="AL2" s="706"/>
      <c r="AM2" s="706"/>
      <c r="AN2" s="706"/>
      <c r="AO2" s="706"/>
      <c r="AP2" s="706"/>
      <c r="AQ2" s="706"/>
      <c r="AR2" s="706"/>
      <c r="AS2" s="706"/>
      <c r="AT2" s="706"/>
      <c r="AU2" s="706"/>
      <c r="AV2" s="706"/>
      <c r="AW2" s="706"/>
      <c r="AX2" s="706"/>
      <c r="AY2" s="706"/>
      <c r="AZ2" s="707"/>
    </row>
    <row r="3" spans="1:58" ht="27" customHeight="1" thickBot="1">
      <c r="A3" s="114"/>
      <c r="B3" s="114"/>
      <c r="C3" s="711" t="s">
        <v>17</v>
      </c>
      <c r="D3" s="712"/>
      <c r="E3" s="713" t="str">
        <f>①日ソ登録選手入力!C$5&amp;""</f>
        <v/>
      </c>
      <c r="F3" s="713"/>
      <c r="G3" s="713"/>
      <c r="H3" s="713"/>
      <c r="I3" s="713"/>
      <c r="J3" s="713"/>
      <c r="K3" s="713"/>
      <c r="L3" s="713"/>
      <c r="M3" s="713"/>
      <c r="N3" s="713"/>
      <c r="O3" s="713"/>
      <c r="P3" s="713"/>
      <c r="Q3" s="713"/>
      <c r="R3" s="713"/>
      <c r="S3" s="713"/>
      <c r="T3" s="713"/>
      <c r="U3" s="713"/>
      <c r="V3" s="714" t="s">
        <v>169</v>
      </c>
      <c r="W3" s="714"/>
      <c r="X3" s="714"/>
      <c r="Y3" s="714"/>
      <c r="Z3" s="714"/>
      <c r="AA3" s="714"/>
      <c r="AB3" s="119" t="s">
        <v>170</v>
      </c>
      <c r="AC3" s="119" t="str">
        <f>COUNTA(①日ソ登録選手入力!D17:D19,①日ソ登録選手入力!D34:D83)&amp;""</f>
        <v>0</v>
      </c>
      <c r="AD3" s="119" t="s">
        <v>171</v>
      </c>
      <c r="AE3" s="120"/>
      <c r="AF3" s="708"/>
      <c r="AG3" s="709"/>
      <c r="AH3" s="709"/>
      <c r="AI3" s="709"/>
      <c r="AJ3" s="709"/>
      <c r="AK3" s="709"/>
      <c r="AL3" s="709"/>
      <c r="AM3" s="709"/>
      <c r="AN3" s="709"/>
      <c r="AO3" s="709"/>
      <c r="AP3" s="709"/>
      <c r="AQ3" s="709"/>
      <c r="AR3" s="709"/>
      <c r="AS3" s="709"/>
      <c r="AT3" s="709"/>
      <c r="AU3" s="709"/>
      <c r="AV3" s="709"/>
      <c r="AW3" s="709"/>
      <c r="AX3" s="709"/>
      <c r="AY3" s="709"/>
      <c r="AZ3" s="710"/>
    </row>
    <row r="4" spans="1:58" ht="27" customHeight="1">
      <c r="A4" s="114"/>
      <c r="B4" s="114"/>
      <c r="C4" s="693" t="s">
        <v>172</v>
      </c>
      <c r="D4" s="694"/>
      <c r="E4" s="695" t="str">
        <f>①日ソ登録選手入力!C$6&amp;""</f>
        <v/>
      </c>
      <c r="F4" s="696"/>
      <c r="G4" s="697"/>
      <c r="H4" s="698" t="str">
        <f>①日ソ登録選手入力!C$7&amp;""</f>
        <v/>
      </c>
      <c r="I4" s="698"/>
      <c r="J4" s="698"/>
      <c r="K4" s="698"/>
      <c r="L4" s="698"/>
      <c r="M4" s="698"/>
      <c r="N4" s="698"/>
      <c r="O4" s="698"/>
      <c r="P4" s="698"/>
      <c r="Q4" s="698"/>
      <c r="R4" s="698"/>
      <c r="S4" s="698"/>
      <c r="T4" s="698"/>
      <c r="U4" s="698"/>
      <c r="V4" s="698"/>
      <c r="W4" s="698"/>
      <c r="X4" s="698"/>
      <c r="Y4" s="698"/>
      <c r="Z4" s="698"/>
      <c r="AA4" s="699"/>
      <c r="AB4" s="121" t="s">
        <v>33</v>
      </c>
      <c r="AC4" s="685" t="s">
        <v>173</v>
      </c>
      <c r="AD4" s="685"/>
      <c r="AE4" s="685"/>
      <c r="AF4" s="685"/>
      <c r="AG4" s="685"/>
      <c r="AH4" s="685"/>
      <c r="AI4" s="685" t="s">
        <v>174</v>
      </c>
      <c r="AJ4" s="685"/>
      <c r="AK4" s="685"/>
      <c r="AL4" s="700" t="s">
        <v>175</v>
      </c>
      <c r="AM4" s="701"/>
      <c r="AN4" s="701"/>
      <c r="AO4" s="701"/>
      <c r="AP4" s="685" t="s">
        <v>176</v>
      </c>
      <c r="AQ4" s="685"/>
      <c r="AR4" s="685"/>
      <c r="AS4" s="685"/>
      <c r="AT4" s="685"/>
      <c r="AU4" s="685"/>
      <c r="AV4" s="685"/>
      <c r="AW4" s="685"/>
      <c r="AX4" s="685" t="s">
        <v>177</v>
      </c>
      <c r="AY4" s="685"/>
      <c r="AZ4" s="686"/>
    </row>
    <row r="5" spans="1:58" ht="27" customHeight="1">
      <c r="A5" s="114"/>
      <c r="B5" s="114"/>
      <c r="C5" s="687" t="s">
        <v>178</v>
      </c>
      <c r="D5" s="688"/>
      <c r="E5" s="689" t="str">
        <f>①日ソ登録選手入力!C$10&amp;""</f>
        <v/>
      </c>
      <c r="F5" s="690"/>
      <c r="G5" s="691"/>
      <c r="H5" s="692" t="str">
        <f>①日ソ登録選手入力!C$11&amp;""</f>
        <v/>
      </c>
      <c r="I5" s="692"/>
      <c r="J5" s="692"/>
      <c r="K5" s="692"/>
      <c r="L5" s="692"/>
      <c r="M5" s="692"/>
      <c r="N5" s="692"/>
      <c r="O5" s="692"/>
      <c r="P5" s="692"/>
      <c r="Q5" s="692"/>
      <c r="R5" s="692"/>
      <c r="S5" s="692"/>
      <c r="T5" s="692"/>
      <c r="U5" s="692"/>
      <c r="V5" s="692"/>
      <c r="W5" s="692"/>
      <c r="X5" s="692"/>
      <c r="Y5" s="692"/>
      <c r="Z5" s="692"/>
      <c r="AA5" s="692"/>
      <c r="AB5" s="169" t="str">
        <f>①日ソ登録選手入力!C$67&amp;""</f>
        <v/>
      </c>
      <c r="AC5" s="650" t="str">
        <f>①日ソ登録選手入力!O$67&amp;""</f>
        <v>　</v>
      </c>
      <c r="AD5" s="651"/>
      <c r="AE5" s="651"/>
      <c r="AF5" s="651"/>
      <c r="AG5" s="651"/>
      <c r="AH5" s="652"/>
      <c r="AI5" s="653" t="str">
        <f>IF(①日ソ登録選手入力!J$67="","",①日ソ登録選手入力!Q$67)</f>
        <v/>
      </c>
      <c r="AJ5" s="653"/>
      <c r="AK5" s="653"/>
      <c r="AL5" s="659" t="str">
        <f>①日ソ登録選手入力!K$67&amp;""</f>
        <v/>
      </c>
      <c r="AM5" s="659"/>
      <c r="AN5" s="659"/>
      <c r="AO5" s="659"/>
      <c r="AP5" s="657" t="str">
        <f>①日ソ登録選手入力!L$67&amp;""</f>
        <v/>
      </c>
      <c r="AQ5" s="657"/>
      <c r="AR5" s="657"/>
      <c r="AS5" s="657"/>
      <c r="AT5" s="657"/>
      <c r="AU5" s="657"/>
      <c r="AV5" s="657"/>
      <c r="AW5" s="657"/>
      <c r="AX5" s="618"/>
      <c r="AY5" s="619"/>
      <c r="AZ5" s="620"/>
    </row>
    <row r="6" spans="1:58" ht="27" customHeight="1">
      <c r="A6" s="114"/>
      <c r="B6" s="114"/>
      <c r="C6" s="678" t="s">
        <v>179</v>
      </c>
      <c r="D6" s="679"/>
      <c r="E6" s="680" t="str">
        <f>①日ソ登録選手入力!C$9&amp;""</f>
        <v/>
      </c>
      <c r="F6" s="681"/>
      <c r="G6" s="681"/>
      <c r="H6" s="681"/>
      <c r="I6" s="681"/>
      <c r="J6" s="681"/>
      <c r="K6" s="681"/>
      <c r="L6" s="681"/>
      <c r="M6" s="681"/>
      <c r="N6" s="681"/>
      <c r="O6" s="682"/>
      <c r="P6" s="683" t="s">
        <v>25</v>
      </c>
      <c r="Q6" s="683"/>
      <c r="R6" s="660" t="str">
        <f>①日ソ登録選手入力!C$12&amp;""</f>
        <v/>
      </c>
      <c r="S6" s="660"/>
      <c r="T6" s="660"/>
      <c r="U6" s="660"/>
      <c r="V6" s="660"/>
      <c r="W6" s="660"/>
      <c r="X6" s="660"/>
      <c r="Y6" s="660"/>
      <c r="Z6" s="660"/>
      <c r="AA6" s="684"/>
      <c r="AB6" s="169" t="str">
        <f>①日ソ登録選手入力!C$68&amp;""</f>
        <v/>
      </c>
      <c r="AC6" s="650" t="str">
        <f>①日ソ登録選手入力!O$68&amp;""</f>
        <v>　</v>
      </c>
      <c r="AD6" s="651"/>
      <c r="AE6" s="651"/>
      <c r="AF6" s="651"/>
      <c r="AG6" s="651"/>
      <c r="AH6" s="652"/>
      <c r="AI6" s="653" t="str">
        <f>IF(①日ソ登録選手入力!J$68="","",①日ソ登録選手入力!Q$68)</f>
        <v/>
      </c>
      <c r="AJ6" s="653"/>
      <c r="AK6" s="653"/>
      <c r="AL6" s="659" t="str">
        <f>①日ソ登録選手入力!K$68&amp;""</f>
        <v/>
      </c>
      <c r="AM6" s="659"/>
      <c r="AN6" s="659"/>
      <c r="AO6" s="659"/>
      <c r="AP6" s="657" t="str">
        <f>①日ソ登録選手入力!L$68&amp;""</f>
        <v/>
      </c>
      <c r="AQ6" s="657"/>
      <c r="AR6" s="657"/>
      <c r="AS6" s="657"/>
      <c r="AT6" s="657"/>
      <c r="AU6" s="657"/>
      <c r="AV6" s="657"/>
      <c r="AW6" s="657"/>
      <c r="AX6" s="618"/>
      <c r="AY6" s="619"/>
      <c r="AZ6" s="620"/>
    </row>
    <row r="7" spans="1:58" ht="27" customHeight="1" thickBot="1">
      <c r="A7" s="114"/>
      <c r="B7" s="114"/>
      <c r="C7" s="671" t="s">
        <v>180</v>
      </c>
      <c r="D7" s="672"/>
      <c r="E7" s="673" t="str">
        <f>①日ソ登録選手入力!C$8&amp;""</f>
        <v/>
      </c>
      <c r="F7" s="673"/>
      <c r="G7" s="673"/>
      <c r="H7" s="673"/>
      <c r="I7" s="673"/>
      <c r="J7" s="673"/>
      <c r="K7" s="673"/>
      <c r="L7" s="673"/>
      <c r="M7" s="673"/>
      <c r="N7" s="673"/>
      <c r="O7" s="673"/>
      <c r="P7" s="674" t="s">
        <v>181</v>
      </c>
      <c r="Q7" s="672"/>
      <c r="R7" s="675" t="str">
        <f>①日ソ登録選手入力!O$20&amp;""</f>
        <v xml:space="preserve"> </v>
      </c>
      <c r="S7" s="676"/>
      <c r="T7" s="676"/>
      <c r="U7" s="676"/>
      <c r="V7" s="676"/>
      <c r="W7" s="676"/>
      <c r="X7" s="676"/>
      <c r="Y7" s="676"/>
      <c r="Z7" s="676"/>
      <c r="AA7" s="677"/>
      <c r="AB7" s="169" t="str">
        <f>①日ソ登録選手入力!C$69&amp;""</f>
        <v/>
      </c>
      <c r="AC7" s="650" t="str">
        <f>①日ソ登録選手入力!O$69&amp;""</f>
        <v>　</v>
      </c>
      <c r="AD7" s="651"/>
      <c r="AE7" s="651"/>
      <c r="AF7" s="651"/>
      <c r="AG7" s="651"/>
      <c r="AH7" s="652"/>
      <c r="AI7" s="653" t="str">
        <f>IF(①日ソ登録選手入力!J$69="","",①日ソ登録選手入力!Q$69)</f>
        <v/>
      </c>
      <c r="AJ7" s="653"/>
      <c r="AK7" s="653"/>
      <c r="AL7" s="659" t="str">
        <f>①日ソ登録選手入力!K$69&amp;""</f>
        <v/>
      </c>
      <c r="AM7" s="659"/>
      <c r="AN7" s="659"/>
      <c r="AO7" s="659"/>
      <c r="AP7" s="657" t="str">
        <f>①日ソ登録選手入力!L$69&amp;""</f>
        <v/>
      </c>
      <c r="AQ7" s="657"/>
      <c r="AR7" s="657"/>
      <c r="AS7" s="657"/>
      <c r="AT7" s="657"/>
      <c r="AU7" s="657"/>
      <c r="AV7" s="657"/>
      <c r="AW7" s="657"/>
      <c r="AX7" s="618"/>
      <c r="AY7" s="619"/>
      <c r="AZ7" s="620"/>
    </row>
    <row r="8" spans="1:58" ht="27" customHeight="1">
      <c r="A8" s="114"/>
      <c r="B8" s="114"/>
      <c r="C8" s="177" t="s">
        <v>33</v>
      </c>
      <c r="D8" s="667" t="s">
        <v>173</v>
      </c>
      <c r="E8" s="667"/>
      <c r="F8" s="667"/>
      <c r="G8" s="667"/>
      <c r="H8" s="667"/>
      <c r="I8" s="667"/>
      <c r="J8" s="667" t="s">
        <v>174</v>
      </c>
      <c r="K8" s="667"/>
      <c r="L8" s="667"/>
      <c r="M8" s="668" t="s">
        <v>175</v>
      </c>
      <c r="N8" s="669"/>
      <c r="O8" s="669"/>
      <c r="P8" s="669"/>
      <c r="Q8" s="667" t="s">
        <v>182</v>
      </c>
      <c r="R8" s="667"/>
      <c r="S8" s="667"/>
      <c r="T8" s="667"/>
      <c r="U8" s="667"/>
      <c r="V8" s="667"/>
      <c r="W8" s="667"/>
      <c r="X8" s="667"/>
      <c r="Y8" s="667" t="s">
        <v>177</v>
      </c>
      <c r="Z8" s="667"/>
      <c r="AA8" s="670"/>
      <c r="AB8" s="169" t="str">
        <f>①日ソ登録選手入力!C$70&amp;""</f>
        <v/>
      </c>
      <c r="AC8" s="650" t="str">
        <f>①日ソ登録選手入力!O$70&amp;""</f>
        <v>　</v>
      </c>
      <c r="AD8" s="651"/>
      <c r="AE8" s="651"/>
      <c r="AF8" s="651"/>
      <c r="AG8" s="651"/>
      <c r="AH8" s="652"/>
      <c r="AI8" s="653" t="str">
        <f>IF(①日ソ登録選手入力!J$70="","",①日ソ登録選手入力!Q$70)</f>
        <v/>
      </c>
      <c r="AJ8" s="653"/>
      <c r="AK8" s="653"/>
      <c r="AL8" s="659" t="str">
        <f>①日ソ登録選手入力!K$70&amp;""</f>
        <v/>
      </c>
      <c r="AM8" s="659"/>
      <c r="AN8" s="659"/>
      <c r="AO8" s="659"/>
      <c r="AP8" s="657" t="str">
        <f>①日ソ登録選手入力!L$70&amp;""</f>
        <v/>
      </c>
      <c r="AQ8" s="657"/>
      <c r="AR8" s="657"/>
      <c r="AS8" s="657"/>
      <c r="AT8" s="657"/>
      <c r="AU8" s="657"/>
      <c r="AV8" s="657"/>
      <c r="AW8" s="657"/>
      <c r="AX8" s="618"/>
      <c r="AY8" s="619"/>
      <c r="AZ8" s="620"/>
    </row>
    <row r="9" spans="1:58" ht="27" customHeight="1">
      <c r="A9" s="665" t="s">
        <v>91</v>
      </c>
      <c r="B9" s="666"/>
      <c r="C9" s="166"/>
      <c r="D9" s="650"/>
      <c r="E9" s="651"/>
      <c r="F9" s="651"/>
      <c r="G9" s="651"/>
      <c r="H9" s="651"/>
      <c r="I9" s="652"/>
      <c r="J9" s="653"/>
      <c r="K9" s="653"/>
      <c r="L9" s="653"/>
      <c r="M9" s="659"/>
      <c r="N9" s="659"/>
      <c r="O9" s="659"/>
      <c r="P9" s="659"/>
      <c r="Q9" s="657"/>
      <c r="R9" s="657"/>
      <c r="S9" s="657"/>
      <c r="T9" s="657"/>
      <c r="U9" s="657"/>
      <c r="V9" s="657"/>
      <c r="W9" s="657"/>
      <c r="X9" s="657"/>
      <c r="Y9" s="618"/>
      <c r="Z9" s="619"/>
      <c r="AA9" s="658"/>
      <c r="AB9" s="169" t="str">
        <f>①日ソ登録選手入力!C$71&amp;""</f>
        <v/>
      </c>
      <c r="AC9" s="650" t="str">
        <f>①日ソ登録選手入力!O$71&amp;""</f>
        <v>　</v>
      </c>
      <c r="AD9" s="651"/>
      <c r="AE9" s="651"/>
      <c r="AF9" s="651"/>
      <c r="AG9" s="651"/>
      <c r="AH9" s="652"/>
      <c r="AI9" s="653" t="str">
        <f>IF(①日ソ登録選手入力!J$71="","",①日ソ登録選手入力!Q$71)</f>
        <v/>
      </c>
      <c r="AJ9" s="653"/>
      <c r="AK9" s="653"/>
      <c r="AL9" s="659" t="str">
        <f>①日ソ登録選手入力!K$71&amp;""</f>
        <v/>
      </c>
      <c r="AM9" s="659"/>
      <c r="AN9" s="659"/>
      <c r="AO9" s="659"/>
      <c r="AP9" s="657" t="str">
        <f>①日ソ登録選手入力!L$71&amp;""</f>
        <v/>
      </c>
      <c r="AQ9" s="657"/>
      <c r="AR9" s="657"/>
      <c r="AS9" s="657"/>
      <c r="AT9" s="657"/>
      <c r="AU9" s="657"/>
      <c r="AV9" s="657"/>
      <c r="AW9" s="657"/>
      <c r="AX9" s="618"/>
      <c r="AY9" s="619"/>
      <c r="AZ9" s="620"/>
    </row>
    <row r="10" spans="1:58" ht="27" customHeight="1">
      <c r="A10" s="660" t="s">
        <v>90</v>
      </c>
      <c r="B10" s="661"/>
      <c r="C10" s="166"/>
      <c r="D10" s="650"/>
      <c r="E10" s="651"/>
      <c r="F10" s="651"/>
      <c r="G10" s="651"/>
      <c r="H10" s="651"/>
      <c r="I10" s="652"/>
      <c r="J10" s="653"/>
      <c r="K10" s="653"/>
      <c r="L10" s="653"/>
      <c r="M10" s="659"/>
      <c r="N10" s="659"/>
      <c r="O10" s="659"/>
      <c r="P10" s="659"/>
      <c r="Q10" s="657"/>
      <c r="R10" s="657"/>
      <c r="S10" s="657"/>
      <c r="T10" s="657"/>
      <c r="U10" s="657"/>
      <c r="V10" s="657"/>
      <c r="W10" s="657"/>
      <c r="X10" s="657"/>
      <c r="Y10" s="618"/>
      <c r="Z10" s="619"/>
      <c r="AA10" s="658"/>
      <c r="AB10" s="169" t="str">
        <f>①日ソ登録選手入力!C$72&amp;""</f>
        <v/>
      </c>
      <c r="AC10" s="650" t="str">
        <f>①日ソ登録選手入力!O$72&amp;""</f>
        <v>　</v>
      </c>
      <c r="AD10" s="651"/>
      <c r="AE10" s="651"/>
      <c r="AF10" s="651"/>
      <c r="AG10" s="651"/>
      <c r="AH10" s="652"/>
      <c r="AI10" s="653" t="str">
        <f>IF(①日ソ登録選手入力!J$72="","",①日ソ登録選手入力!Q$72)</f>
        <v/>
      </c>
      <c r="AJ10" s="653"/>
      <c r="AK10" s="653"/>
      <c r="AL10" s="659" t="str">
        <f>①日ソ登録選手入力!K$72&amp;""</f>
        <v/>
      </c>
      <c r="AM10" s="659"/>
      <c r="AN10" s="659"/>
      <c r="AO10" s="659"/>
      <c r="AP10" s="657" t="str">
        <f>①日ソ登録選手入力!L$72&amp;""</f>
        <v/>
      </c>
      <c r="AQ10" s="657"/>
      <c r="AR10" s="657"/>
      <c r="AS10" s="657"/>
      <c r="AT10" s="657"/>
      <c r="AU10" s="657"/>
      <c r="AV10" s="657"/>
      <c r="AW10" s="657"/>
      <c r="AX10" s="618"/>
      <c r="AY10" s="619"/>
      <c r="AZ10" s="620"/>
    </row>
    <row r="11" spans="1:58" ht="27" customHeight="1">
      <c r="A11" s="660" t="s">
        <v>90</v>
      </c>
      <c r="B11" s="661"/>
      <c r="C11" s="166"/>
      <c r="D11" s="650"/>
      <c r="E11" s="651"/>
      <c r="F11" s="651"/>
      <c r="G11" s="651"/>
      <c r="H11" s="651"/>
      <c r="I11" s="652"/>
      <c r="J11" s="653"/>
      <c r="K11" s="653"/>
      <c r="L11" s="653"/>
      <c r="M11" s="659"/>
      <c r="N11" s="659"/>
      <c r="O11" s="659"/>
      <c r="P11" s="659"/>
      <c r="Q11" s="657"/>
      <c r="R11" s="657"/>
      <c r="S11" s="657"/>
      <c r="T11" s="657"/>
      <c r="U11" s="657"/>
      <c r="V11" s="657"/>
      <c r="W11" s="657"/>
      <c r="X11" s="657"/>
      <c r="Y11" s="618"/>
      <c r="Z11" s="619"/>
      <c r="AA11" s="658"/>
      <c r="AB11" s="169" t="str">
        <f>①日ソ登録選手入力!C$73&amp;""</f>
        <v/>
      </c>
      <c r="AC11" s="650" t="str">
        <f>①日ソ登録選手入力!O$73&amp;""</f>
        <v>　</v>
      </c>
      <c r="AD11" s="651"/>
      <c r="AE11" s="651"/>
      <c r="AF11" s="651"/>
      <c r="AG11" s="651"/>
      <c r="AH11" s="652"/>
      <c r="AI11" s="653" t="str">
        <f>IF(①日ソ登録選手入力!J$73="","",①日ソ登録選手入力!Q$73)</f>
        <v/>
      </c>
      <c r="AJ11" s="653"/>
      <c r="AK11" s="653"/>
      <c r="AL11" s="659" t="str">
        <f>①日ソ登録選手入力!K$73&amp;""</f>
        <v/>
      </c>
      <c r="AM11" s="659"/>
      <c r="AN11" s="659"/>
      <c r="AO11" s="659"/>
      <c r="AP11" s="657" t="str">
        <f>①日ソ登録選手入力!L$73&amp;""</f>
        <v/>
      </c>
      <c r="AQ11" s="657"/>
      <c r="AR11" s="657"/>
      <c r="AS11" s="657"/>
      <c r="AT11" s="657"/>
      <c r="AU11" s="657"/>
      <c r="AV11" s="657"/>
      <c r="AW11" s="657"/>
      <c r="AX11" s="618"/>
      <c r="AY11" s="619"/>
      <c r="AZ11" s="620"/>
    </row>
    <row r="12" spans="1:58" ht="27" customHeight="1">
      <c r="A12" s="665" t="s">
        <v>183</v>
      </c>
      <c r="B12" s="666"/>
      <c r="C12" s="166"/>
      <c r="D12" s="650"/>
      <c r="E12" s="651"/>
      <c r="F12" s="651"/>
      <c r="G12" s="651"/>
      <c r="H12" s="651"/>
      <c r="I12" s="652"/>
      <c r="J12" s="653"/>
      <c r="K12" s="653"/>
      <c r="L12" s="653"/>
      <c r="M12" s="659"/>
      <c r="N12" s="659"/>
      <c r="O12" s="659"/>
      <c r="P12" s="659"/>
      <c r="Q12" s="657"/>
      <c r="R12" s="657"/>
      <c r="S12" s="657"/>
      <c r="T12" s="657"/>
      <c r="U12" s="657"/>
      <c r="V12" s="657"/>
      <c r="W12" s="657"/>
      <c r="X12" s="657"/>
      <c r="Y12" s="618"/>
      <c r="Z12" s="619"/>
      <c r="AA12" s="658"/>
      <c r="AB12" s="169" t="str">
        <f>①日ソ登録選手入力!C$74&amp;""</f>
        <v/>
      </c>
      <c r="AC12" s="650" t="str">
        <f>①日ソ登録選手入力!O$74&amp;""</f>
        <v>　</v>
      </c>
      <c r="AD12" s="651"/>
      <c r="AE12" s="651"/>
      <c r="AF12" s="651"/>
      <c r="AG12" s="651"/>
      <c r="AH12" s="652"/>
      <c r="AI12" s="653" t="str">
        <f>IF(①日ソ登録選手入力!J$74="","",①日ソ登録選手入力!Q$74)</f>
        <v/>
      </c>
      <c r="AJ12" s="653"/>
      <c r="AK12" s="653"/>
      <c r="AL12" s="659" t="str">
        <f>①日ソ登録選手入力!K$74&amp;""</f>
        <v/>
      </c>
      <c r="AM12" s="659"/>
      <c r="AN12" s="659"/>
      <c r="AO12" s="659"/>
      <c r="AP12" s="657" t="str">
        <f>①日ソ登録選手入力!L$74&amp;""</f>
        <v/>
      </c>
      <c r="AQ12" s="657"/>
      <c r="AR12" s="657"/>
      <c r="AS12" s="657"/>
      <c r="AT12" s="657"/>
      <c r="AU12" s="657"/>
      <c r="AV12" s="657"/>
      <c r="AW12" s="657"/>
      <c r="AX12" s="618"/>
      <c r="AY12" s="619"/>
      <c r="AZ12" s="620"/>
    </row>
    <row r="13" spans="1:58" ht="27" customHeight="1">
      <c r="A13" s="114"/>
      <c r="B13" s="114"/>
      <c r="C13" s="166" t="str">
        <f>①日ソ登録選手入力!C$59&amp;""</f>
        <v/>
      </c>
      <c r="D13" s="650" t="str">
        <f>①日ソ登録選手入力!O$59&amp;""</f>
        <v>　</v>
      </c>
      <c r="E13" s="651"/>
      <c r="F13" s="651"/>
      <c r="G13" s="651"/>
      <c r="H13" s="651"/>
      <c r="I13" s="652"/>
      <c r="J13" s="653" t="str">
        <f>IF(①日ソ登録選手入力!J$59="","",①日ソ登録選手入力!Q$59)</f>
        <v/>
      </c>
      <c r="K13" s="653"/>
      <c r="L13" s="653"/>
      <c r="M13" s="654" t="str">
        <f>①日ソ登録選手入力!K$59&amp;""</f>
        <v/>
      </c>
      <c r="N13" s="655"/>
      <c r="O13" s="655"/>
      <c r="P13" s="656"/>
      <c r="Q13" s="657" t="str">
        <f>①日ソ登録選手入力!L$59&amp;""</f>
        <v/>
      </c>
      <c r="R13" s="657"/>
      <c r="S13" s="657"/>
      <c r="T13" s="657"/>
      <c r="U13" s="657"/>
      <c r="V13" s="657"/>
      <c r="W13" s="657"/>
      <c r="X13" s="657"/>
      <c r="Y13" s="618"/>
      <c r="Z13" s="619"/>
      <c r="AA13" s="658"/>
      <c r="AB13" s="169" t="str">
        <f>①日ソ登録選手入力!C$75&amp;""</f>
        <v/>
      </c>
      <c r="AC13" s="650" t="str">
        <f>①日ソ登録選手入力!O$75&amp;""</f>
        <v>　</v>
      </c>
      <c r="AD13" s="651"/>
      <c r="AE13" s="651"/>
      <c r="AF13" s="651"/>
      <c r="AG13" s="651"/>
      <c r="AH13" s="652"/>
      <c r="AI13" s="653" t="str">
        <f>IF(①日ソ登録選手入力!J$75="","",①日ソ登録選手入力!Q$75)</f>
        <v/>
      </c>
      <c r="AJ13" s="653"/>
      <c r="AK13" s="653"/>
      <c r="AL13" s="659" t="str">
        <f>①日ソ登録選手入力!K$75&amp;""</f>
        <v/>
      </c>
      <c r="AM13" s="659"/>
      <c r="AN13" s="659"/>
      <c r="AO13" s="659"/>
      <c r="AP13" s="657" t="str">
        <f>①日ソ登録選手入力!L$75&amp;""</f>
        <v/>
      </c>
      <c r="AQ13" s="657"/>
      <c r="AR13" s="657"/>
      <c r="AS13" s="657"/>
      <c r="AT13" s="657"/>
      <c r="AU13" s="657"/>
      <c r="AV13" s="657"/>
      <c r="AW13" s="657"/>
      <c r="AX13" s="618"/>
      <c r="AY13" s="619"/>
      <c r="AZ13" s="620"/>
    </row>
    <row r="14" spans="1:58" ht="27" customHeight="1">
      <c r="A14" s="114"/>
      <c r="B14" s="114"/>
      <c r="C14" s="166" t="str">
        <f>①日ソ登録選手入力!C$60&amp;""</f>
        <v/>
      </c>
      <c r="D14" s="650" t="str">
        <f>①日ソ登録選手入力!O$60&amp;""</f>
        <v>　</v>
      </c>
      <c r="E14" s="651"/>
      <c r="F14" s="651"/>
      <c r="G14" s="651"/>
      <c r="H14" s="651"/>
      <c r="I14" s="652"/>
      <c r="J14" s="653" t="str">
        <f>IF(①日ソ登録選手入力!J$60="","",①日ソ登録選手入力!Q$60)</f>
        <v/>
      </c>
      <c r="K14" s="653"/>
      <c r="L14" s="653"/>
      <c r="M14" s="654" t="str">
        <f>①日ソ登録選手入力!K$60&amp;""</f>
        <v/>
      </c>
      <c r="N14" s="655"/>
      <c r="O14" s="655"/>
      <c r="P14" s="656"/>
      <c r="Q14" s="657" t="str">
        <f>①日ソ登録選手入力!L$60&amp;""</f>
        <v/>
      </c>
      <c r="R14" s="657"/>
      <c r="S14" s="657"/>
      <c r="T14" s="657"/>
      <c r="U14" s="657"/>
      <c r="V14" s="657"/>
      <c r="W14" s="657"/>
      <c r="X14" s="657"/>
      <c r="Y14" s="618"/>
      <c r="Z14" s="619"/>
      <c r="AA14" s="658"/>
      <c r="AB14" s="169" t="str">
        <f>①日ソ登録選手入力!C$76&amp;""</f>
        <v/>
      </c>
      <c r="AC14" s="650" t="str">
        <f>①日ソ登録選手入力!O$76&amp;""</f>
        <v>　</v>
      </c>
      <c r="AD14" s="651"/>
      <c r="AE14" s="651"/>
      <c r="AF14" s="651"/>
      <c r="AG14" s="651"/>
      <c r="AH14" s="652"/>
      <c r="AI14" s="653" t="str">
        <f>IF(①日ソ登録選手入力!J$76="","",①日ソ登録選手入力!Q$76)</f>
        <v/>
      </c>
      <c r="AJ14" s="653"/>
      <c r="AK14" s="653"/>
      <c r="AL14" s="659" t="str">
        <f>①日ソ登録選手入力!K$76&amp;""</f>
        <v/>
      </c>
      <c r="AM14" s="659"/>
      <c r="AN14" s="659"/>
      <c r="AO14" s="659"/>
      <c r="AP14" s="657" t="str">
        <f>①日ソ登録選手入力!L$76&amp;""</f>
        <v/>
      </c>
      <c r="AQ14" s="657"/>
      <c r="AR14" s="657"/>
      <c r="AS14" s="657"/>
      <c r="AT14" s="657"/>
      <c r="AU14" s="657"/>
      <c r="AV14" s="657"/>
      <c r="AW14" s="657"/>
      <c r="AX14" s="618"/>
      <c r="AY14" s="619"/>
      <c r="AZ14" s="620"/>
    </row>
    <row r="15" spans="1:58" ht="27" customHeight="1">
      <c r="A15" s="114"/>
      <c r="B15" s="114"/>
      <c r="C15" s="166" t="str">
        <f>①日ソ登録選手入力!C$61&amp;""</f>
        <v/>
      </c>
      <c r="D15" s="650" t="str">
        <f>①日ソ登録選手入力!O$61&amp;""</f>
        <v>　</v>
      </c>
      <c r="E15" s="651"/>
      <c r="F15" s="651"/>
      <c r="G15" s="651"/>
      <c r="H15" s="651"/>
      <c r="I15" s="652"/>
      <c r="J15" s="653" t="str">
        <f>IF(①日ソ登録選手入力!J$61="","",①日ソ登録選手入力!Q$61)</f>
        <v/>
      </c>
      <c r="K15" s="653"/>
      <c r="L15" s="653"/>
      <c r="M15" s="654" t="str">
        <f>①日ソ登録選手入力!K$61&amp;""</f>
        <v/>
      </c>
      <c r="N15" s="655"/>
      <c r="O15" s="655"/>
      <c r="P15" s="656"/>
      <c r="Q15" s="657" t="str">
        <f>①日ソ登録選手入力!L$61&amp;""</f>
        <v/>
      </c>
      <c r="R15" s="657"/>
      <c r="S15" s="657"/>
      <c r="T15" s="657"/>
      <c r="U15" s="657"/>
      <c r="V15" s="657"/>
      <c r="W15" s="657"/>
      <c r="X15" s="657"/>
      <c r="Y15" s="618"/>
      <c r="Z15" s="619"/>
      <c r="AA15" s="658"/>
      <c r="AB15" s="169" t="str">
        <f>①日ソ登録選手入力!C$77&amp;""</f>
        <v/>
      </c>
      <c r="AC15" s="650" t="str">
        <f>①日ソ登録選手入力!O$77&amp;""</f>
        <v>　</v>
      </c>
      <c r="AD15" s="651"/>
      <c r="AE15" s="651"/>
      <c r="AF15" s="651"/>
      <c r="AG15" s="651"/>
      <c r="AH15" s="652"/>
      <c r="AI15" s="653" t="str">
        <f>IF(①日ソ登録選手入力!J$77="","",①日ソ登録選手入力!Q$77)</f>
        <v/>
      </c>
      <c r="AJ15" s="653"/>
      <c r="AK15" s="653"/>
      <c r="AL15" s="659" t="str">
        <f>①日ソ登録選手入力!K$77&amp;""</f>
        <v/>
      </c>
      <c r="AM15" s="659"/>
      <c r="AN15" s="659"/>
      <c r="AO15" s="659"/>
      <c r="AP15" s="657" t="str">
        <f>①日ソ登録選手入力!L$77&amp;""</f>
        <v/>
      </c>
      <c r="AQ15" s="657"/>
      <c r="AR15" s="657"/>
      <c r="AS15" s="657"/>
      <c r="AT15" s="657"/>
      <c r="AU15" s="657"/>
      <c r="AV15" s="657"/>
      <c r="AW15" s="657"/>
      <c r="AX15" s="618"/>
      <c r="AY15" s="619"/>
      <c r="AZ15" s="620"/>
    </row>
    <row r="16" spans="1:58" ht="27" customHeight="1">
      <c r="A16" s="114"/>
      <c r="B16" s="114"/>
      <c r="C16" s="166" t="str">
        <f>①日ソ登録選手入力!C$62&amp;""</f>
        <v/>
      </c>
      <c r="D16" s="650" t="str">
        <f>①日ソ登録選手入力!O$62&amp;""</f>
        <v>　</v>
      </c>
      <c r="E16" s="651"/>
      <c r="F16" s="651"/>
      <c r="G16" s="651"/>
      <c r="H16" s="651"/>
      <c r="I16" s="652"/>
      <c r="J16" s="653" t="str">
        <f>IF(①日ソ登録選手入力!J$62="","",①日ソ登録選手入力!Q$62)</f>
        <v/>
      </c>
      <c r="K16" s="653"/>
      <c r="L16" s="653"/>
      <c r="M16" s="654" t="str">
        <f>①日ソ登録選手入力!K$62&amp;""</f>
        <v/>
      </c>
      <c r="N16" s="655"/>
      <c r="O16" s="655"/>
      <c r="P16" s="656"/>
      <c r="Q16" s="657" t="str">
        <f>①日ソ登録選手入力!L$62&amp;""</f>
        <v/>
      </c>
      <c r="R16" s="657"/>
      <c r="S16" s="657"/>
      <c r="T16" s="657"/>
      <c r="U16" s="657"/>
      <c r="V16" s="657"/>
      <c r="W16" s="657"/>
      <c r="X16" s="657"/>
      <c r="Y16" s="618"/>
      <c r="Z16" s="619"/>
      <c r="AA16" s="658"/>
      <c r="AB16" s="169" t="str">
        <f>①日ソ登録選手入力!C$78&amp;""</f>
        <v/>
      </c>
      <c r="AC16" s="650" t="str">
        <f>①日ソ登録選手入力!O$78&amp;""</f>
        <v>　</v>
      </c>
      <c r="AD16" s="651"/>
      <c r="AE16" s="651"/>
      <c r="AF16" s="651"/>
      <c r="AG16" s="651"/>
      <c r="AH16" s="652"/>
      <c r="AI16" s="653" t="str">
        <f>IF(①日ソ登録選手入力!J$78="","",①日ソ登録選手入力!Q$78)</f>
        <v/>
      </c>
      <c r="AJ16" s="653"/>
      <c r="AK16" s="653"/>
      <c r="AL16" s="659" t="str">
        <f>①日ソ登録選手入力!K$78&amp;""</f>
        <v/>
      </c>
      <c r="AM16" s="659"/>
      <c r="AN16" s="659"/>
      <c r="AO16" s="659"/>
      <c r="AP16" s="657" t="str">
        <f>①日ソ登録選手入力!L$78&amp;""</f>
        <v/>
      </c>
      <c r="AQ16" s="657"/>
      <c r="AR16" s="657"/>
      <c r="AS16" s="657"/>
      <c r="AT16" s="657"/>
      <c r="AU16" s="657"/>
      <c r="AV16" s="657"/>
      <c r="AW16" s="657"/>
      <c r="AX16" s="618"/>
      <c r="AY16" s="619"/>
      <c r="AZ16" s="620"/>
    </row>
    <row r="17" spans="1:54" ht="27" customHeight="1">
      <c r="A17" s="114"/>
      <c r="B17" s="114"/>
      <c r="C17" s="166" t="str">
        <f>①日ソ登録選手入力!C$63&amp;""</f>
        <v/>
      </c>
      <c r="D17" s="650" t="str">
        <f>①日ソ登録選手入力!O$63&amp;""</f>
        <v>　</v>
      </c>
      <c r="E17" s="651"/>
      <c r="F17" s="651"/>
      <c r="G17" s="651"/>
      <c r="H17" s="651"/>
      <c r="I17" s="652"/>
      <c r="J17" s="653" t="str">
        <f>IF(①日ソ登録選手入力!J$63="","",①日ソ登録選手入力!Q$63)</f>
        <v/>
      </c>
      <c r="K17" s="653"/>
      <c r="L17" s="653"/>
      <c r="M17" s="654" t="str">
        <f>①日ソ登録選手入力!K$63&amp;""</f>
        <v/>
      </c>
      <c r="N17" s="655"/>
      <c r="O17" s="655"/>
      <c r="P17" s="656"/>
      <c r="Q17" s="657" t="str">
        <f>①日ソ登録選手入力!L$63&amp;""</f>
        <v/>
      </c>
      <c r="R17" s="657"/>
      <c r="S17" s="657"/>
      <c r="T17" s="657"/>
      <c r="U17" s="657"/>
      <c r="V17" s="657"/>
      <c r="W17" s="657"/>
      <c r="X17" s="657"/>
      <c r="Y17" s="618"/>
      <c r="Z17" s="619"/>
      <c r="AA17" s="658"/>
      <c r="AB17" s="169" t="str">
        <f>①日ソ登録選手入力!C$79&amp;""</f>
        <v/>
      </c>
      <c r="AC17" s="650" t="str">
        <f>①日ソ登録選手入力!O$79&amp;""</f>
        <v>　</v>
      </c>
      <c r="AD17" s="651"/>
      <c r="AE17" s="651"/>
      <c r="AF17" s="651"/>
      <c r="AG17" s="651"/>
      <c r="AH17" s="652"/>
      <c r="AI17" s="653" t="str">
        <f>IF(①日ソ登録選手入力!J$79="","",①日ソ登録選手入力!Q$79)</f>
        <v/>
      </c>
      <c r="AJ17" s="653"/>
      <c r="AK17" s="653"/>
      <c r="AL17" s="659" t="str">
        <f>①日ソ登録選手入力!K$79&amp;""</f>
        <v/>
      </c>
      <c r="AM17" s="659"/>
      <c r="AN17" s="659"/>
      <c r="AO17" s="659"/>
      <c r="AP17" s="657" t="str">
        <f>①日ソ登録選手入力!L$79&amp;""</f>
        <v/>
      </c>
      <c r="AQ17" s="657"/>
      <c r="AR17" s="657"/>
      <c r="AS17" s="657"/>
      <c r="AT17" s="657"/>
      <c r="AU17" s="657"/>
      <c r="AV17" s="657"/>
      <c r="AW17" s="657"/>
      <c r="AX17" s="618"/>
      <c r="AY17" s="619"/>
      <c r="AZ17" s="620"/>
    </row>
    <row r="18" spans="1:54" ht="27" customHeight="1">
      <c r="A18" s="114"/>
      <c r="B18" s="114"/>
      <c r="C18" s="166" t="str">
        <f>①日ソ登録選手入力!C$64&amp;""</f>
        <v/>
      </c>
      <c r="D18" s="650" t="str">
        <f>①日ソ登録選手入力!O$64&amp;""</f>
        <v>　</v>
      </c>
      <c r="E18" s="651"/>
      <c r="F18" s="651"/>
      <c r="G18" s="651"/>
      <c r="H18" s="651"/>
      <c r="I18" s="652"/>
      <c r="J18" s="653" t="str">
        <f>IF(①日ソ登録選手入力!J$64="","",①日ソ登録選手入力!Q$64)</f>
        <v/>
      </c>
      <c r="K18" s="653"/>
      <c r="L18" s="653"/>
      <c r="M18" s="654" t="str">
        <f>①日ソ登録選手入力!K$64&amp;""</f>
        <v/>
      </c>
      <c r="N18" s="655"/>
      <c r="O18" s="655"/>
      <c r="P18" s="656"/>
      <c r="Q18" s="657" t="str">
        <f>①日ソ登録選手入力!L$64&amp;""</f>
        <v/>
      </c>
      <c r="R18" s="657"/>
      <c r="S18" s="657"/>
      <c r="T18" s="657"/>
      <c r="U18" s="657"/>
      <c r="V18" s="657"/>
      <c r="W18" s="657"/>
      <c r="X18" s="657"/>
      <c r="Y18" s="618"/>
      <c r="Z18" s="619"/>
      <c r="AA18" s="658"/>
      <c r="AB18" s="169" t="str">
        <f>①日ソ登録選手入力!C$80&amp;""</f>
        <v/>
      </c>
      <c r="AC18" s="650" t="str">
        <f>①日ソ登録選手入力!O$80&amp;""</f>
        <v>　</v>
      </c>
      <c r="AD18" s="651"/>
      <c r="AE18" s="651"/>
      <c r="AF18" s="651"/>
      <c r="AG18" s="651"/>
      <c r="AH18" s="652"/>
      <c r="AI18" s="653" t="str">
        <f>IF(①日ソ登録選手入力!J$80="","",①日ソ登録選手入力!Q$80)</f>
        <v/>
      </c>
      <c r="AJ18" s="653"/>
      <c r="AK18" s="653"/>
      <c r="AL18" s="659" t="str">
        <f>①日ソ登録選手入力!K$80&amp;""</f>
        <v/>
      </c>
      <c r="AM18" s="659"/>
      <c r="AN18" s="659"/>
      <c r="AO18" s="659"/>
      <c r="AP18" s="657" t="str">
        <f>①日ソ登録選手入力!L$80&amp;""</f>
        <v/>
      </c>
      <c r="AQ18" s="657"/>
      <c r="AR18" s="657"/>
      <c r="AS18" s="657"/>
      <c r="AT18" s="657"/>
      <c r="AU18" s="657"/>
      <c r="AV18" s="657"/>
      <c r="AW18" s="657"/>
      <c r="AX18" s="618"/>
      <c r="AY18" s="619"/>
      <c r="AZ18" s="620"/>
    </row>
    <row r="19" spans="1:54" ht="27" customHeight="1">
      <c r="A19" s="114"/>
      <c r="B19" s="114"/>
      <c r="C19" s="166" t="str">
        <f>①日ソ登録選手入力!C$65&amp;""</f>
        <v/>
      </c>
      <c r="D19" s="650" t="str">
        <f>①日ソ登録選手入力!O$65&amp;""</f>
        <v>　</v>
      </c>
      <c r="E19" s="651"/>
      <c r="F19" s="651"/>
      <c r="G19" s="651"/>
      <c r="H19" s="651"/>
      <c r="I19" s="652"/>
      <c r="J19" s="653" t="str">
        <f>IF(①日ソ登録選手入力!J$65="","",①日ソ登録選手入力!Q$65)</f>
        <v/>
      </c>
      <c r="K19" s="653"/>
      <c r="L19" s="653"/>
      <c r="M19" s="654" t="str">
        <f>①日ソ登録選手入力!K$65&amp;""</f>
        <v/>
      </c>
      <c r="N19" s="655"/>
      <c r="O19" s="655"/>
      <c r="P19" s="656"/>
      <c r="Q19" s="657" t="str">
        <f>①日ソ登録選手入力!L$65&amp;""</f>
        <v/>
      </c>
      <c r="R19" s="657"/>
      <c r="S19" s="657"/>
      <c r="T19" s="657"/>
      <c r="U19" s="657"/>
      <c r="V19" s="657"/>
      <c r="W19" s="657"/>
      <c r="X19" s="657"/>
      <c r="Y19" s="618"/>
      <c r="Z19" s="619"/>
      <c r="AA19" s="658"/>
      <c r="AB19" s="169" t="str">
        <f>①日ソ登録選手入力!C$81&amp;""</f>
        <v/>
      </c>
      <c r="AC19" s="650" t="str">
        <f>①日ソ登録選手入力!O$81&amp;""</f>
        <v>　</v>
      </c>
      <c r="AD19" s="651"/>
      <c r="AE19" s="651"/>
      <c r="AF19" s="651"/>
      <c r="AG19" s="651"/>
      <c r="AH19" s="652"/>
      <c r="AI19" s="653" t="str">
        <f>IF(①日ソ登録選手入力!J$81="","",①日ソ登録選手入力!Q$81)</f>
        <v/>
      </c>
      <c r="AJ19" s="653"/>
      <c r="AK19" s="653"/>
      <c r="AL19" s="659" t="str">
        <f>①日ソ登録選手入力!K$81&amp;""</f>
        <v/>
      </c>
      <c r="AM19" s="659"/>
      <c r="AN19" s="659"/>
      <c r="AO19" s="659"/>
      <c r="AP19" s="657" t="str">
        <f>①日ソ登録選手入力!L$81&amp;""</f>
        <v/>
      </c>
      <c r="AQ19" s="657"/>
      <c r="AR19" s="657"/>
      <c r="AS19" s="657"/>
      <c r="AT19" s="657"/>
      <c r="AU19" s="657"/>
      <c r="AV19" s="657"/>
      <c r="AW19" s="657"/>
      <c r="AX19" s="618"/>
      <c r="AY19" s="619"/>
      <c r="AZ19" s="620"/>
    </row>
    <row r="20" spans="1:54" ht="27" customHeight="1" thickBot="1">
      <c r="A20" s="114"/>
      <c r="B20" s="114"/>
      <c r="C20" s="168" t="str">
        <f>①日ソ登録選手入力!C$66&amp;""</f>
        <v/>
      </c>
      <c r="D20" s="621" t="str">
        <f>①日ソ登録選手入力!O$66&amp;""</f>
        <v>　</v>
      </c>
      <c r="E20" s="622"/>
      <c r="F20" s="622"/>
      <c r="G20" s="622"/>
      <c r="H20" s="622"/>
      <c r="I20" s="623"/>
      <c r="J20" s="624" t="str">
        <f>IF(①日ソ登録選手入力!J$66="","",①日ソ登録選手入力!Q$66)</f>
        <v/>
      </c>
      <c r="K20" s="624"/>
      <c r="L20" s="624"/>
      <c r="M20" s="625" t="str">
        <f>①日ソ登録選手入力!K$66&amp;""</f>
        <v/>
      </c>
      <c r="N20" s="626"/>
      <c r="O20" s="626"/>
      <c r="P20" s="627"/>
      <c r="Q20" s="628" t="str">
        <f>①日ソ登録選手入力!L$66&amp;""</f>
        <v/>
      </c>
      <c r="R20" s="628"/>
      <c r="S20" s="628"/>
      <c r="T20" s="628"/>
      <c r="U20" s="628"/>
      <c r="V20" s="628"/>
      <c r="W20" s="628"/>
      <c r="X20" s="628"/>
      <c r="Y20" s="629"/>
      <c r="Z20" s="630"/>
      <c r="AA20" s="631"/>
      <c r="AB20" s="170" t="str">
        <f>①日ソ登録選手入力!C$82&amp;""</f>
        <v/>
      </c>
      <c r="AC20" s="621" t="str">
        <f>①日ソ登録選手入力!O$82&amp;""</f>
        <v>　</v>
      </c>
      <c r="AD20" s="622"/>
      <c r="AE20" s="622"/>
      <c r="AF20" s="622"/>
      <c r="AG20" s="622"/>
      <c r="AH20" s="623"/>
      <c r="AI20" s="624" t="str">
        <f>IF(①日ソ登録選手入力!J$82="","",①日ソ登録選手入力!Q$80)</f>
        <v/>
      </c>
      <c r="AJ20" s="624"/>
      <c r="AK20" s="624"/>
      <c r="AL20" s="647" t="str">
        <f>①日ソ登録選手入力!K$82&amp;""</f>
        <v/>
      </c>
      <c r="AM20" s="647"/>
      <c r="AN20" s="647"/>
      <c r="AO20" s="647"/>
      <c r="AP20" s="628" t="str">
        <f>①日ソ登録選手入力!L$82&amp;""</f>
        <v/>
      </c>
      <c r="AQ20" s="628"/>
      <c r="AR20" s="628"/>
      <c r="AS20" s="628"/>
      <c r="AT20" s="628"/>
      <c r="AU20" s="628"/>
      <c r="AV20" s="628"/>
      <c r="AW20" s="628"/>
      <c r="AX20" s="629"/>
      <c r="AY20" s="630"/>
      <c r="AZ20" s="648"/>
    </row>
    <row r="21" spans="1:54" ht="7.5" customHeight="1">
      <c r="A21" s="114"/>
      <c r="B21" s="114"/>
      <c r="C21" s="114"/>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3"/>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row>
    <row r="22" spans="1:54">
      <c r="A22" s="110"/>
      <c r="B22" s="110"/>
      <c r="C22" s="124" t="s">
        <v>185</v>
      </c>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row>
    <row r="23" spans="1:54">
      <c r="A23" s="110"/>
      <c r="B23" s="110"/>
      <c r="C23" s="124" t="s">
        <v>186</v>
      </c>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row>
    <row r="24" spans="1:54" ht="18.75" customHeight="1" thickBot="1">
      <c r="A24" s="110"/>
      <c r="B24" s="110"/>
      <c r="C24" s="126"/>
      <c r="D24" s="649" t="s">
        <v>187</v>
      </c>
      <c r="E24" s="649"/>
      <c r="F24" s="127" t="s">
        <v>188</v>
      </c>
      <c r="G24" s="128"/>
      <c r="H24" s="128"/>
      <c r="I24" s="128"/>
      <c r="J24" s="128"/>
      <c r="K24" s="128"/>
      <c r="L24" s="128"/>
      <c r="M24" s="649" t="str">
        <f>M$1&amp;""</f>
        <v>2026年度登録</v>
      </c>
      <c r="N24" s="649"/>
      <c r="O24" s="649"/>
      <c r="P24" s="649"/>
      <c r="Q24" s="649"/>
      <c r="R24" s="649"/>
      <c r="S24" s="649"/>
      <c r="T24" s="128"/>
      <c r="U24" s="649" t="s">
        <v>134</v>
      </c>
      <c r="V24" s="649"/>
      <c r="W24" s="127" t="s">
        <v>150</v>
      </c>
      <c r="X24" s="128"/>
      <c r="Y24" s="128"/>
      <c r="Z24" s="128"/>
      <c r="AA24" s="128"/>
      <c r="AB24" s="128"/>
      <c r="AC24" s="128"/>
      <c r="AD24" s="128"/>
      <c r="AE24" s="128"/>
      <c r="AF24" s="112"/>
      <c r="AG24" s="112"/>
      <c r="AH24" s="112"/>
      <c r="AI24" s="112"/>
      <c r="AJ24" s="127" t="s">
        <v>151</v>
      </c>
      <c r="AK24" s="112"/>
      <c r="AL24" s="112"/>
      <c r="AM24" s="112"/>
      <c r="AN24" s="112"/>
      <c r="AO24" s="112"/>
      <c r="AP24" s="112"/>
      <c r="AQ24" s="112"/>
      <c r="AR24" s="114"/>
      <c r="AS24" s="114"/>
      <c r="AT24" s="110"/>
      <c r="AU24" s="110"/>
      <c r="AV24" s="110"/>
      <c r="AW24" s="110"/>
      <c r="AX24" s="110"/>
      <c r="AY24" s="110"/>
      <c r="AZ24" s="110"/>
      <c r="BA24" s="110"/>
      <c r="BB24" s="110"/>
    </row>
    <row r="25" spans="1:54" ht="61.5" customHeight="1" thickBot="1">
      <c r="A25" s="110"/>
      <c r="B25" s="110"/>
      <c r="C25" s="632" t="s">
        <v>152</v>
      </c>
      <c r="D25" s="633"/>
      <c r="E25" s="634" t="s">
        <v>189</v>
      </c>
      <c r="F25" s="634"/>
      <c r="G25" s="634"/>
      <c r="H25" s="634"/>
      <c r="I25" s="634"/>
      <c r="J25" s="247" t="s">
        <v>154</v>
      </c>
      <c r="K25" s="129" t="s">
        <v>155</v>
      </c>
      <c r="L25" s="129" t="s">
        <v>156</v>
      </c>
      <c r="M25" s="129" t="s">
        <v>157</v>
      </c>
      <c r="N25" s="129" t="s">
        <v>158</v>
      </c>
      <c r="O25" s="129" t="s">
        <v>159</v>
      </c>
      <c r="P25" s="129" t="s">
        <v>160</v>
      </c>
      <c r="Q25" s="129" t="s">
        <v>161</v>
      </c>
      <c r="R25" s="129" t="s">
        <v>162</v>
      </c>
      <c r="S25" s="129" t="s">
        <v>163</v>
      </c>
      <c r="T25" s="129" t="s">
        <v>164</v>
      </c>
      <c r="U25" s="129" t="s">
        <v>165</v>
      </c>
      <c r="V25" s="129" t="s">
        <v>166</v>
      </c>
      <c r="W25" s="129" t="s">
        <v>167</v>
      </c>
      <c r="X25" s="129" t="s">
        <v>132</v>
      </c>
      <c r="Y25" s="129" t="s">
        <v>131</v>
      </c>
      <c r="Z25" s="129" t="s">
        <v>130</v>
      </c>
      <c r="AA25" s="129" t="s">
        <v>125</v>
      </c>
      <c r="AB25" s="129" t="s">
        <v>126</v>
      </c>
      <c r="AC25" s="129" t="s">
        <v>127</v>
      </c>
      <c r="AD25" s="129" t="s">
        <v>128</v>
      </c>
      <c r="AE25" s="130" t="s">
        <v>129</v>
      </c>
      <c r="AF25" s="635" t="s">
        <v>222</v>
      </c>
      <c r="AG25" s="636"/>
      <c r="AH25" s="636"/>
      <c r="AI25" s="636"/>
      <c r="AJ25" s="636"/>
      <c r="AK25" s="636"/>
      <c r="AL25" s="636"/>
      <c r="AM25" s="636"/>
      <c r="AN25" s="636"/>
      <c r="AO25" s="636"/>
      <c r="AP25" s="636"/>
      <c r="AQ25" s="636"/>
      <c r="AR25" s="636"/>
      <c r="AS25" s="636"/>
      <c r="AT25" s="636"/>
      <c r="AU25" s="636"/>
      <c r="AV25" s="636"/>
      <c r="AW25" s="636"/>
      <c r="AX25" s="636"/>
      <c r="AY25" s="636"/>
      <c r="AZ25" s="637"/>
    </row>
    <row r="26" spans="1:54" ht="27" customHeight="1" thickBot="1">
      <c r="A26" s="114"/>
      <c r="B26" s="114"/>
      <c r="C26" s="641" t="s">
        <v>17</v>
      </c>
      <c r="D26" s="642"/>
      <c r="E26" s="643" t="str">
        <f>①日ソ登録選手入力!C$5&amp;""</f>
        <v/>
      </c>
      <c r="F26" s="644"/>
      <c r="G26" s="644"/>
      <c r="H26" s="644"/>
      <c r="I26" s="644"/>
      <c r="J26" s="644"/>
      <c r="K26" s="644"/>
      <c r="L26" s="644"/>
      <c r="M26" s="644"/>
      <c r="N26" s="644"/>
      <c r="O26" s="644"/>
      <c r="P26" s="644"/>
      <c r="Q26" s="644"/>
      <c r="R26" s="644"/>
      <c r="S26" s="644"/>
      <c r="T26" s="644"/>
      <c r="U26" s="645"/>
      <c r="V26" s="583" t="s">
        <v>169</v>
      </c>
      <c r="W26" s="583"/>
      <c r="X26" s="583"/>
      <c r="Y26" s="583"/>
      <c r="Z26" s="583"/>
      <c r="AA26" s="646"/>
      <c r="AB26" s="133" t="s">
        <v>190</v>
      </c>
      <c r="AC26" s="114" t="str">
        <f>COUNTA(①日ソ登録選手入力!D17:D19,①日ソ登録選手入力!D34:D83)&amp;""</f>
        <v>0</v>
      </c>
      <c r="AD26" s="133" t="s">
        <v>171</v>
      </c>
      <c r="AE26" s="248"/>
      <c r="AF26" s="638"/>
      <c r="AG26" s="639"/>
      <c r="AH26" s="639"/>
      <c r="AI26" s="639"/>
      <c r="AJ26" s="639"/>
      <c r="AK26" s="639"/>
      <c r="AL26" s="639"/>
      <c r="AM26" s="639"/>
      <c r="AN26" s="639"/>
      <c r="AO26" s="639"/>
      <c r="AP26" s="639"/>
      <c r="AQ26" s="639"/>
      <c r="AR26" s="639"/>
      <c r="AS26" s="639"/>
      <c r="AT26" s="639"/>
      <c r="AU26" s="639"/>
      <c r="AV26" s="639"/>
      <c r="AW26" s="639"/>
      <c r="AX26" s="639"/>
      <c r="AY26" s="639"/>
      <c r="AZ26" s="640"/>
    </row>
    <row r="27" spans="1:54" ht="27" customHeight="1">
      <c r="A27" s="114"/>
      <c r="B27" s="114"/>
      <c r="C27" s="609" t="s">
        <v>172</v>
      </c>
      <c r="D27" s="610"/>
      <c r="E27" s="611" t="str">
        <f>①日ソ登録選手入力!C$6&amp;""</f>
        <v/>
      </c>
      <c r="F27" s="612"/>
      <c r="G27" s="613"/>
      <c r="H27" s="614" t="str">
        <f>①日ソ登録選手入力!C$7&amp;""</f>
        <v/>
      </c>
      <c r="I27" s="614"/>
      <c r="J27" s="614"/>
      <c r="K27" s="614"/>
      <c r="L27" s="614"/>
      <c r="M27" s="614"/>
      <c r="N27" s="614"/>
      <c r="O27" s="614"/>
      <c r="P27" s="614"/>
      <c r="Q27" s="614"/>
      <c r="R27" s="614"/>
      <c r="S27" s="614"/>
      <c r="T27" s="614"/>
      <c r="U27" s="614"/>
      <c r="V27" s="614"/>
      <c r="W27" s="614"/>
      <c r="X27" s="614"/>
      <c r="Y27" s="614"/>
      <c r="Z27" s="614"/>
      <c r="AA27" s="615"/>
      <c r="AB27" s="131" t="s">
        <v>33</v>
      </c>
      <c r="AC27" s="848" t="s">
        <v>173</v>
      </c>
      <c r="AD27" s="848"/>
      <c r="AE27" s="848"/>
      <c r="AF27" s="848"/>
      <c r="AG27" s="848"/>
      <c r="AH27" s="848"/>
      <c r="AI27" s="599" t="s">
        <v>174</v>
      </c>
      <c r="AJ27" s="599"/>
      <c r="AK27" s="599"/>
      <c r="AL27" s="616" t="s">
        <v>175</v>
      </c>
      <c r="AM27" s="617"/>
      <c r="AN27" s="617"/>
      <c r="AO27" s="617"/>
      <c r="AP27" s="599" t="s">
        <v>176</v>
      </c>
      <c r="AQ27" s="599"/>
      <c r="AR27" s="599"/>
      <c r="AS27" s="599"/>
      <c r="AT27" s="599"/>
      <c r="AU27" s="599"/>
      <c r="AV27" s="599"/>
      <c r="AW27" s="599"/>
      <c r="AX27" s="599" t="s">
        <v>177</v>
      </c>
      <c r="AY27" s="599"/>
      <c r="AZ27" s="600"/>
    </row>
    <row r="28" spans="1:54" ht="27" customHeight="1">
      <c r="A28" s="114"/>
      <c r="B28" s="114"/>
      <c r="C28" s="846" t="s">
        <v>178</v>
      </c>
      <c r="D28" s="847"/>
      <c r="E28" s="603" t="str">
        <f>①日ソ登録選手入力!C$10&amp;""</f>
        <v/>
      </c>
      <c r="F28" s="604"/>
      <c r="G28" s="605"/>
      <c r="H28" s="606" t="str">
        <f>①日ソ登録選手入力!C$11&amp;""</f>
        <v/>
      </c>
      <c r="I28" s="607"/>
      <c r="J28" s="607"/>
      <c r="K28" s="607"/>
      <c r="L28" s="607"/>
      <c r="M28" s="607"/>
      <c r="N28" s="607"/>
      <c r="O28" s="607"/>
      <c r="P28" s="607"/>
      <c r="Q28" s="607"/>
      <c r="R28" s="607"/>
      <c r="S28" s="607"/>
      <c r="T28" s="607"/>
      <c r="U28" s="607"/>
      <c r="V28" s="607"/>
      <c r="W28" s="607"/>
      <c r="X28" s="607"/>
      <c r="Y28" s="607"/>
      <c r="Z28" s="607"/>
      <c r="AA28" s="608"/>
      <c r="AB28" s="195" t="str">
        <f>①日ソ登録選手入力!C$67&amp;""</f>
        <v/>
      </c>
      <c r="AC28" s="571" t="str">
        <f>①日ソ登録選手入力!O$67&amp;""</f>
        <v>　</v>
      </c>
      <c r="AD28" s="571"/>
      <c r="AE28" s="571"/>
      <c r="AF28" s="571"/>
      <c r="AG28" s="571"/>
      <c r="AH28" s="571"/>
      <c r="AI28" s="571" t="str">
        <f>IF(①日ソ登録選手入力!J$67="","",①日ソ登録選手入力!Q$67)</f>
        <v/>
      </c>
      <c r="AJ28" s="571"/>
      <c r="AK28" s="571"/>
      <c r="AL28" s="573" t="str">
        <f>①日ソ登録選手入力!K$67&amp;""</f>
        <v/>
      </c>
      <c r="AM28" s="573"/>
      <c r="AN28" s="573"/>
      <c r="AO28" s="573"/>
      <c r="AP28" s="574" t="str">
        <f>①日ソ登録選手入力!L$67&amp;""</f>
        <v/>
      </c>
      <c r="AQ28" s="574"/>
      <c r="AR28" s="574"/>
      <c r="AS28" s="574"/>
      <c r="AT28" s="574"/>
      <c r="AU28" s="574"/>
      <c r="AV28" s="574"/>
      <c r="AW28" s="574"/>
      <c r="AX28" s="538"/>
      <c r="AY28" s="538"/>
      <c r="AZ28" s="539"/>
    </row>
    <row r="29" spans="1:54" ht="27" customHeight="1">
      <c r="A29" s="114"/>
      <c r="B29" s="114"/>
      <c r="C29" s="844" t="s">
        <v>179</v>
      </c>
      <c r="D29" s="845"/>
      <c r="E29" s="592" t="str">
        <f>①日ソ登録選手入力!C$9&amp;""</f>
        <v/>
      </c>
      <c r="F29" s="593"/>
      <c r="G29" s="593"/>
      <c r="H29" s="594"/>
      <c r="I29" s="594"/>
      <c r="J29" s="594"/>
      <c r="K29" s="594"/>
      <c r="L29" s="594"/>
      <c r="M29" s="594"/>
      <c r="N29" s="594"/>
      <c r="O29" s="595"/>
      <c r="P29" s="596" t="s">
        <v>25</v>
      </c>
      <c r="Q29" s="596"/>
      <c r="R29" s="597" t="str">
        <f>①日ソ登録選手入力!C$12&amp;""</f>
        <v/>
      </c>
      <c r="S29" s="597"/>
      <c r="T29" s="597"/>
      <c r="U29" s="597"/>
      <c r="V29" s="597"/>
      <c r="W29" s="597"/>
      <c r="X29" s="597"/>
      <c r="Y29" s="597"/>
      <c r="Z29" s="597"/>
      <c r="AA29" s="598"/>
      <c r="AB29" s="196" t="str">
        <f>①日ソ登録選手入力!C$68&amp;""</f>
        <v/>
      </c>
      <c r="AC29" s="571" t="str">
        <f>①日ソ登録選手入力!O$68&amp;""</f>
        <v>　</v>
      </c>
      <c r="AD29" s="571"/>
      <c r="AE29" s="571"/>
      <c r="AF29" s="571"/>
      <c r="AG29" s="571"/>
      <c r="AH29" s="571"/>
      <c r="AI29" s="571" t="str">
        <f>IF(①日ソ登録選手入力!J$68="","",①日ソ登録選手入力!Q$68)</f>
        <v/>
      </c>
      <c r="AJ29" s="571"/>
      <c r="AK29" s="571"/>
      <c r="AL29" s="573" t="str">
        <f>①日ソ登録選手入力!K$68&amp;""</f>
        <v/>
      </c>
      <c r="AM29" s="573"/>
      <c r="AN29" s="573"/>
      <c r="AO29" s="573"/>
      <c r="AP29" s="574" t="str">
        <f>①日ソ登録選手入力!L$68&amp;""</f>
        <v/>
      </c>
      <c r="AQ29" s="574"/>
      <c r="AR29" s="574"/>
      <c r="AS29" s="574"/>
      <c r="AT29" s="574"/>
      <c r="AU29" s="574"/>
      <c r="AV29" s="574"/>
      <c r="AW29" s="574"/>
      <c r="AX29" s="538"/>
      <c r="AY29" s="538"/>
      <c r="AZ29" s="539"/>
    </row>
    <row r="30" spans="1:54" ht="27" customHeight="1" thickBot="1">
      <c r="A30" s="114"/>
      <c r="B30" s="114"/>
      <c r="C30" s="586" t="s">
        <v>180</v>
      </c>
      <c r="D30" s="587"/>
      <c r="E30" s="588" t="str">
        <f>①日ソ登録選手入力!C$8&amp;""</f>
        <v/>
      </c>
      <c r="F30" s="588"/>
      <c r="G30" s="588"/>
      <c r="H30" s="588"/>
      <c r="I30" s="588"/>
      <c r="J30" s="588"/>
      <c r="K30" s="588"/>
      <c r="L30" s="588"/>
      <c r="M30" s="588"/>
      <c r="N30" s="588"/>
      <c r="O30" s="588"/>
      <c r="P30" s="587" t="s">
        <v>181</v>
      </c>
      <c r="Q30" s="587"/>
      <c r="R30" s="588" t="str">
        <f>①日ソ登録選手入力!O$20&amp;""</f>
        <v xml:space="preserve"> </v>
      </c>
      <c r="S30" s="588"/>
      <c r="T30" s="588"/>
      <c r="U30" s="588"/>
      <c r="V30" s="588"/>
      <c r="W30" s="588"/>
      <c r="X30" s="588"/>
      <c r="Y30" s="588"/>
      <c r="Z30" s="588"/>
      <c r="AA30" s="589"/>
      <c r="AB30" s="195" t="str">
        <f>①日ソ登録選手入力!C$69&amp;""</f>
        <v/>
      </c>
      <c r="AC30" s="571" t="str">
        <f>①日ソ登録選手入力!O$69&amp;""</f>
        <v>　</v>
      </c>
      <c r="AD30" s="571"/>
      <c r="AE30" s="571"/>
      <c r="AF30" s="571"/>
      <c r="AG30" s="571"/>
      <c r="AH30" s="571"/>
      <c r="AI30" s="571" t="str">
        <f>IF(①日ソ登録選手入力!J$69="","",①日ソ登録選手入力!Q$69)</f>
        <v/>
      </c>
      <c r="AJ30" s="571"/>
      <c r="AK30" s="571"/>
      <c r="AL30" s="573" t="str">
        <f>①日ソ登録選手入力!K$69&amp;""</f>
        <v/>
      </c>
      <c r="AM30" s="573"/>
      <c r="AN30" s="573"/>
      <c r="AO30" s="573"/>
      <c r="AP30" s="574" t="str">
        <f>①日ソ登録選手入力!L$69&amp;""</f>
        <v/>
      </c>
      <c r="AQ30" s="574"/>
      <c r="AR30" s="574"/>
      <c r="AS30" s="574"/>
      <c r="AT30" s="574"/>
      <c r="AU30" s="574"/>
      <c r="AV30" s="574"/>
      <c r="AW30" s="574"/>
      <c r="AX30" s="538"/>
      <c r="AY30" s="538"/>
      <c r="AZ30" s="539"/>
    </row>
    <row r="31" spans="1:54" ht="27" customHeight="1">
      <c r="A31" s="114"/>
      <c r="B31" s="114"/>
      <c r="C31" s="178" t="s">
        <v>33</v>
      </c>
      <c r="D31" s="582" t="s">
        <v>173</v>
      </c>
      <c r="E31" s="582"/>
      <c r="F31" s="582"/>
      <c r="G31" s="582"/>
      <c r="H31" s="582"/>
      <c r="I31" s="582"/>
      <c r="J31" s="582" t="s">
        <v>174</v>
      </c>
      <c r="K31" s="582"/>
      <c r="L31" s="582"/>
      <c r="M31" s="583" t="s">
        <v>175</v>
      </c>
      <c r="N31" s="583"/>
      <c r="O31" s="583"/>
      <c r="P31" s="583"/>
      <c r="Q31" s="582" t="s">
        <v>182</v>
      </c>
      <c r="R31" s="582"/>
      <c r="S31" s="582"/>
      <c r="T31" s="582"/>
      <c r="U31" s="582"/>
      <c r="V31" s="582"/>
      <c r="W31" s="582"/>
      <c r="X31" s="582"/>
      <c r="Y31" s="584" t="s">
        <v>177</v>
      </c>
      <c r="Z31" s="584"/>
      <c r="AA31" s="585"/>
      <c r="AB31" s="195" t="str">
        <f>①日ソ登録選手入力!C$70&amp;""</f>
        <v/>
      </c>
      <c r="AC31" s="571" t="str">
        <f>①日ソ登録選手入力!O$70&amp;""</f>
        <v>　</v>
      </c>
      <c r="AD31" s="571"/>
      <c r="AE31" s="571"/>
      <c r="AF31" s="571"/>
      <c r="AG31" s="571"/>
      <c r="AH31" s="571"/>
      <c r="AI31" s="571" t="str">
        <f>IF(①日ソ登録選手入力!J$70="","",①日ソ登録選手入力!Q$70)</f>
        <v/>
      </c>
      <c r="AJ31" s="571"/>
      <c r="AK31" s="571"/>
      <c r="AL31" s="573" t="str">
        <f>①日ソ登録選手入力!K$70&amp;""</f>
        <v/>
      </c>
      <c r="AM31" s="573"/>
      <c r="AN31" s="573"/>
      <c r="AO31" s="573"/>
      <c r="AP31" s="574" t="str">
        <f>①日ソ登録選手入力!L$70&amp;""</f>
        <v/>
      </c>
      <c r="AQ31" s="574"/>
      <c r="AR31" s="574"/>
      <c r="AS31" s="574"/>
      <c r="AT31" s="574"/>
      <c r="AU31" s="574"/>
      <c r="AV31" s="574"/>
      <c r="AW31" s="574"/>
      <c r="AX31" s="538"/>
      <c r="AY31" s="538"/>
      <c r="AZ31" s="539"/>
    </row>
    <row r="32" spans="1:54" ht="27" customHeight="1">
      <c r="A32" s="580" t="s">
        <v>91</v>
      </c>
      <c r="B32" s="581"/>
      <c r="C32" s="273"/>
      <c r="D32" s="571"/>
      <c r="E32" s="571"/>
      <c r="F32" s="571"/>
      <c r="G32" s="571"/>
      <c r="H32" s="571"/>
      <c r="I32" s="571"/>
      <c r="J32" s="571"/>
      <c r="K32" s="571"/>
      <c r="L32" s="571"/>
      <c r="M32" s="573"/>
      <c r="N32" s="573"/>
      <c r="O32" s="573"/>
      <c r="P32" s="573"/>
      <c r="Q32" s="574"/>
      <c r="R32" s="574"/>
      <c r="S32" s="574"/>
      <c r="T32" s="574"/>
      <c r="U32" s="574"/>
      <c r="V32" s="574"/>
      <c r="W32" s="574"/>
      <c r="X32" s="574"/>
      <c r="Y32" s="575"/>
      <c r="Z32" s="576"/>
      <c r="AA32" s="577"/>
      <c r="AB32" s="249" t="str">
        <f>①日ソ登録選手入力!C$71&amp;""</f>
        <v/>
      </c>
      <c r="AC32" s="571" t="str">
        <f>①日ソ登録選手入力!O$71&amp;""</f>
        <v>　</v>
      </c>
      <c r="AD32" s="571"/>
      <c r="AE32" s="571"/>
      <c r="AF32" s="571"/>
      <c r="AG32" s="571"/>
      <c r="AH32" s="571"/>
      <c r="AI32" s="571" t="str">
        <f>IF(①日ソ登録選手入力!J$71="","",①日ソ登録選手入力!Q$71)</f>
        <v/>
      </c>
      <c r="AJ32" s="571"/>
      <c r="AK32" s="571"/>
      <c r="AL32" s="573" t="str">
        <f>①日ソ登録選手入力!K$71&amp;""</f>
        <v/>
      </c>
      <c r="AM32" s="573"/>
      <c r="AN32" s="573"/>
      <c r="AO32" s="573"/>
      <c r="AP32" s="574" t="str">
        <f>①日ソ登録選手入力!L$71&amp;""</f>
        <v/>
      </c>
      <c r="AQ32" s="574"/>
      <c r="AR32" s="574"/>
      <c r="AS32" s="574"/>
      <c r="AT32" s="574"/>
      <c r="AU32" s="574"/>
      <c r="AV32" s="574"/>
      <c r="AW32" s="574"/>
      <c r="AX32" s="538"/>
      <c r="AY32" s="538"/>
      <c r="AZ32" s="539"/>
    </row>
    <row r="33" spans="1:54" ht="27" customHeight="1">
      <c r="A33" s="578" t="s">
        <v>90</v>
      </c>
      <c r="B33" s="579"/>
      <c r="C33" s="254"/>
      <c r="D33" s="571"/>
      <c r="E33" s="571"/>
      <c r="F33" s="571"/>
      <c r="G33" s="571"/>
      <c r="H33" s="571"/>
      <c r="I33" s="571"/>
      <c r="J33" s="571"/>
      <c r="K33" s="571"/>
      <c r="L33" s="571"/>
      <c r="M33" s="573"/>
      <c r="N33" s="573"/>
      <c r="O33" s="573"/>
      <c r="P33" s="573"/>
      <c r="Q33" s="574"/>
      <c r="R33" s="574"/>
      <c r="S33" s="574"/>
      <c r="T33" s="574"/>
      <c r="U33" s="574"/>
      <c r="V33" s="574"/>
      <c r="W33" s="574"/>
      <c r="X33" s="574"/>
      <c r="Y33" s="575"/>
      <c r="Z33" s="576"/>
      <c r="AA33" s="577"/>
      <c r="AB33" s="276" t="str">
        <f>①日ソ登録選手入力!C$72&amp;""</f>
        <v/>
      </c>
      <c r="AC33" s="843" t="str">
        <f>①日ソ登録選手入力!O$72&amp;""</f>
        <v>　</v>
      </c>
      <c r="AD33" s="571"/>
      <c r="AE33" s="571"/>
      <c r="AF33" s="571"/>
      <c r="AG33" s="571"/>
      <c r="AH33" s="571"/>
      <c r="AI33" s="571" t="str">
        <f>IF(①日ソ登録選手入力!J$72="","",①日ソ登録選手入力!Q$72)</f>
        <v/>
      </c>
      <c r="AJ33" s="571"/>
      <c r="AK33" s="571"/>
      <c r="AL33" s="573" t="str">
        <f>①日ソ登録選手入力!K$72&amp;""</f>
        <v/>
      </c>
      <c r="AM33" s="573"/>
      <c r="AN33" s="573"/>
      <c r="AO33" s="573"/>
      <c r="AP33" s="574" t="str">
        <f>①日ソ登録選手入力!L$72&amp;""</f>
        <v/>
      </c>
      <c r="AQ33" s="574"/>
      <c r="AR33" s="574"/>
      <c r="AS33" s="574"/>
      <c r="AT33" s="574"/>
      <c r="AU33" s="574"/>
      <c r="AV33" s="574"/>
      <c r="AW33" s="574"/>
      <c r="AX33" s="538"/>
      <c r="AY33" s="538"/>
      <c r="AZ33" s="539"/>
    </row>
    <row r="34" spans="1:54" ht="27" customHeight="1">
      <c r="A34" s="578" t="s">
        <v>90</v>
      </c>
      <c r="B34" s="579"/>
      <c r="C34" s="254"/>
      <c r="D34" s="571"/>
      <c r="E34" s="571"/>
      <c r="F34" s="571"/>
      <c r="G34" s="571"/>
      <c r="H34" s="571"/>
      <c r="I34" s="571"/>
      <c r="J34" s="571"/>
      <c r="K34" s="571"/>
      <c r="L34" s="571"/>
      <c r="M34" s="573"/>
      <c r="N34" s="573"/>
      <c r="O34" s="573"/>
      <c r="P34" s="573"/>
      <c r="Q34" s="574"/>
      <c r="R34" s="574"/>
      <c r="S34" s="574"/>
      <c r="T34" s="574"/>
      <c r="U34" s="574"/>
      <c r="V34" s="574"/>
      <c r="W34" s="574"/>
      <c r="X34" s="574"/>
      <c r="Y34" s="575"/>
      <c r="Z34" s="576"/>
      <c r="AA34" s="577"/>
      <c r="AB34" s="250" t="str">
        <f>①日ソ登録選手入力!C$73&amp;""</f>
        <v/>
      </c>
      <c r="AC34" s="571" t="str">
        <f>①日ソ登録選手入力!O$73&amp;""</f>
        <v>　</v>
      </c>
      <c r="AD34" s="571"/>
      <c r="AE34" s="571"/>
      <c r="AF34" s="571"/>
      <c r="AG34" s="571"/>
      <c r="AH34" s="571"/>
      <c r="AI34" s="571" t="str">
        <f>IF(①日ソ登録選手入力!J$73="","",①日ソ登録選手入力!Q$73)</f>
        <v/>
      </c>
      <c r="AJ34" s="571"/>
      <c r="AK34" s="571"/>
      <c r="AL34" s="573" t="str">
        <f>①日ソ登録選手入力!K$73&amp;""</f>
        <v/>
      </c>
      <c r="AM34" s="573"/>
      <c r="AN34" s="573"/>
      <c r="AO34" s="573"/>
      <c r="AP34" s="574" t="str">
        <f>①日ソ登録選手入力!L$73&amp;""</f>
        <v/>
      </c>
      <c r="AQ34" s="574"/>
      <c r="AR34" s="574"/>
      <c r="AS34" s="574"/>
      <c r="AT34" s="574"/>
      <c r="AU34" s="574"/>
      <c r="AV34" s="574"/>
      <c r="AW34" s="574"/>
      <c r="AX34" s="538"/>
      <c r="AY34" s="538"/>
      <c r="AZ34" s="539"/>
    </row>
    <row r="35" spans="1:54" ht="27" customHeight="1">
      <c r="A35" s="580" t="s">
        <v>183</v>
      </c>
      <c r="B35" s="581"/>
      <c r="C35" s="254"/>
      <c r="D35" s="571"/>
      <c r="E35" s="571"/>
      <c r="F35" s="571"/>
      <c r="G35" s="571"/>
      <c r="H35" s="571"/>
      <c r="I35" s="571"/>
      <c r="J35" s="571"/>
      <c r="K35" s="571"/>
      <c r="L35" s="571"/>
      <c r="M35" s="573"/>
      <c r="N35" s="573"/>
      <c r="O35" s="573"/>
      <c r="P35" s="573"/>
      <c r="Q35" s="574"/>
      <c r="R35" s="574"/>
      <c r="S35" s="574"/>
      <c r="T35" s="574"/>
      <c r="U35" s="574"/>
      <c r="V35" s="574"/>
      <c r="W35" s="574"/>
      <c r="X35" s="574"/>
      <c r="Y35" s="575"/>
      <c r="Z35" s="576"/>
      <c r="AA35" s="577"/>
      <c r="AB35" s="195" t="str">
        <f>①日ソ登録選手入力!C$74&amp;""</f>
        <v/>
      </c>
      <c r="AC35" s="571" t="str">
        <f>①日ソ登録選手入力!O$74&amp;""</f>
        <v>　</v>
      </c>
      <c r="AD35" s="571"/>
      <c r="AE35" s="571"/>
      <c r="AF35" s="571"/>
      <c r="AG35" s="571"/>
      <c r="AH35" s="571"/>
      <c r="AI35" s="571" t="str">
        <f>IF(①日ソ登録選手入力!J$74="","",①日ソ登録選手入力!Q$74)</f>
        <v/>
      </c>
      <c r="AJ35" s="571"/>
      <c r="AK35" s="571"/>
      <c r="AL35" s="573" t="str">
        <f>①日ソ登録選手入力!K$74&amp;""</f>
        <v/>
      </c>
      <c r="AM35" s="573"/>
      <c r="AN35" s="573"/>
      <c r="AO35" s="573"/>
      <c r="AP35" s="574" t="str">
        <f>①日ソ登録選手入力!L$74&amp;""</f>
        <v/>
      </c>
      <c r="AQ35" s="574"/>
      <c r="AR35" s="574"/>
      <c r="AS35" s="574"/>
      <c r="AT35" s="574"/>
      <c r="AU35" s="574"/>
      <c r="AV35" s="574"/>
      <c r="AW35" s="574"/>
      <c r="AX35" s="538"/>
      <c r="AY35" s="538"/>
      <c r="AZ35" s="539"/>
    </row>
    <row r="36" spans="1:54" ht="27" customHeight="1">
      <c r="A36" s="133"/>
      <c r="B36" s="133"/>
      <c r="C36" s="274" t="str">
        <f>①日ソ登録選手入力!C$59&amp;""</f>
        <v/>
      </c>
      <c r="D36" s="571" t="str">
        <f>①日ソ登録選手入力!O$59&amp;""</f>
        <v>　</v>
      </c>
      <c r="E36" s="571"/>
      <c r="F36" s="571"/>
      <c r="G36" s="571"/>
      <c r="H36" s="571"/>
      <c r="I36" s="571"/>
      <c r="J36" s="572" t="str">
        <f>IF(①日ソ登録選手入力!J$59="","",①日ソ登録選手入力!Q$59)</f>
        <v/>
      </c>
      <c r="K36" s="572"/>
      <c r="L36" s="572"/>
      <c r="M36" s="573" t="str">
        <f>①日ソ登録選手入力!K$59&amp;""</f>
        <v/>
      </c>
      <c r="N36" s="573"/>
      <c r="O36" s="573"/>
      <c r="P36" s="573"/>
      <c r="Q36" s="574" t="str">
        <f>①日ソ登録選手入力!L$59&amp;""</f>
        <v/>
      </c>
      <c r="R36" s="574"/>
      <c r="S36" s="574"/>
      <c r="T36" s="574"/>
      <c r="U36" s="574"/>
      <c r="V36" s="574"/>
      <c r="W36" s="574"/>
      <c r="X36" s="574"/>
      <c r="Y36" s="575"/>
      <c r="Z36" s="576"/>
      <c r="AA36" s="577"/>
      <c r="AB36" s="195" t="str">
        <f>①日ソ登録選手入力!C$75&amp;""</f>
        <v/>
      </c>
      <c r="AC36" s="571" t="str">
        <f>①日ソ登録選手入力!O$75&amp;""</f>
        <v>　</v>
      </c>
      <c r="AD36" s="571"/>
      <c r="AE36" s="571"/>
      <c r="AF36" s="571"/>
      <c r="AG36" s="571"/>
      <c r="AH36" s="571"/>
      <c r="AI36" s="571" t="str">
        <f>IF(①日ソ登録選手入力!J$75="","",①日ソ登録選手入力!Q$75)</f>
        <v/>
      </c>
      <c r="AJ36" s="571"/>
      <c r="AK36" s="571"/>
      <c r="AL36" s="573" t="str">
        <f>①日ソ登録選手入力!K$75&amp;""</f>
        <v/>
      </c>
      <c r="AM36" s="573"/>
      <c r="AN36" s="573"/>
      <c r="AO36" s="573"/>
      <c r="AP36" s="574" t="str">
        <f>①日ソ登録選手入力!L$75&amp;""</f>
        <v/>
      </c>
      <c r="AQ36" s="574"/>
      <c r="AR36" s="574"/>
      <c r="AS36" s="574"/>
      <c r="AT36" s="574"/>
      <c r="AU36" s="574"/>
      <c r="AV36" s="574"/>
      <c r="AW36" s="574"/>
      <c r="AX36" s="538"/>
      <c r="AY36" s="538"/>
      <c r="AZ36" s="539"/>
    </row>
    <row r="37" spans="1:54" ht="27" customHeight="1">
      <c r="A37" s="133"/>
      <c r="B37" s="133"/>
      <c r="C37" s="274" t="str">
        <f>①日ソ登録選手入力!C$60&amp;""</f>
        <v/>
      </c>
      <c r="D37" s="571" t="str">
        <f>①日ソ登録選手入力!O$60&amp;""</f>
        <v>　</v>
      </c>
      <c r="E37" s="571"/>
      <c r="F37" s="571"/>
      <c r="G37" s="571"/>
      <c r="H37" s="571"/>
      <c r="I37" s="571"/>
      <c r="J37" s="572" t="str">
        <f>IF(①日ソ登録選手入力!J$60="","",①日ソ登録選手入力!Q$60)</f>
        <v/>
      </c>
      <c r="K37" s="572"/>
      <c r="L37" s="572"/>
      <c r="M37" s="573" t="str">
        <f>①日ソ登録選手入力!K$60&amp;""</f>
        <v/>
      </c>
      <c r="N37" s="573"/>
      <c r="O37" s="573"/>
      <c r="P37" s="573"/>
      <c r="Q37" s="574" t="str">
        <f>①日ソ登録選手入力!L$60&amp;""</f>
        <v/>
      </c>
      <c r="R37" s="574"/>
      <c r="S37" s="574"/>
      <c r="T37" s="574"/>
      <c r="U37" s="574"/>
      <c r="V37" s="574"/>
      <c r="W37" s="574"/>
      <c r="X37" s="574"/>
      <c r="Y37" s="575"/>
      <c r="Z37" s="576"/>
      <c r="AA37" s="577"/>
      <c r="AB37" s="195" t="str">
        <f>①日ソ登録選手入力!C$76&amp;""</f>
        <v/>
      </c>
      <c r="AC37" s="571" t="str">
        <f>①日ソ登録選手入力!O$76&amp;""</f>
        <v>　</v>
      </c>
      <c r="AD37" s="571"/>
      <c r="AE37" s="571"/>
      <c r="AF37" s="571"/>
      <c r="AG37" s="571"/>
      <c r="AH37" s="571"/>
      <c r="AI37" s="571" t="str">
        <f>IF(①日ソ登録選手入力!J$76="","",①日ソ登録選手入力!Q$76)</f>
        <v/>
      </c>
      <c r="AJ37" s="571"/>
      <c r="AK37" s="571"/>
      <c r="AL37" s="573" t="str">
        <f>①日ソ登録選手入力!K$76&amp;""</f>
        <v/>
      </c>
      <c r="AM37" s="573"/>
      <c r="AN37" s="573"/>
      <c r="AO37" s="573"/>
      <c r="AP37" s="574" t="str">
        <f>①日ソ登録選手入力!L$76&amp;""</f>
        <v/>
      </c>
      <c r="AQ37" s="574"/>
      <c r="AR37" s="574"/>
      <c r="AS37" s="574"/>
      <c r="AT37" s="574"/>
      <c r="AU37" s="574"/>
      <c r="AV37" s="574"/>
      <c r="AW37" s="574"/>
      <c r="AX37" s="538"/>
      <c r="AY37" s="538"/>
      <c r="AZ37" s="539"/>
    </row>
    <row r="38" spans="1:54" ht="27" customHeight="1">
      <c r="A38" s="133"/>
      <c r="B38" s="133"/>
      <c r="C38" s="274" t="str">
        <f>①日ソ登録選手入力!C$61&amp;""</f>
        <v/>
      </c>
      <c r="D38" s="571" t="str">
        <f>①日ソ登録選手入力!O$61&amp;""</f>
        <v>　</v>
      </c>
      <c r="E38" s="571"/>
      <c r="F38" s="571"/>
      <c r="G38" s="571"/>
      <c r="H38" s="571"/>
      <c r="I38" s="571"/>
      <c r="J38" s="572" t="str">
        <f>IF(①日ソ登録選手入力!J$61="","",①日ソ登録選手入力!Q$61)</f>
        <v/>
      </c>
      <c r="K38" s="572"/>
      <c r="L38" s="572"/>
      <c r="M38" s="573" t="str">
        <f>①日ソ登録選手入力!K$61&amp;""</f>
        <v/>
      </c>
      <c r="N38" s="573"/>
      <c r="O38" s="573"/>
      <c r="P38" s="573"/>
      <c r="Q38" s="574" t="str">
        <f>①日ソ登録選手入力!L$61&amp;""</f>
        <v/>
      </c>
      <c r="R38" s="574"/>
      <c r="S38" s="574"/>
      <c r="T38" s="574"/>
      <c r="U38" s="574"/>
      <c r="V38" s="574"/>
      <c r="W38" s="574"/>
      <c r="X38" s="574"/>
      <c r="Y38" s="575"/>
      <c r="Z38" s="576"/>
      <c r="AA38" s="577"/>
      <c r="AB38" s="195" t="str">
        <f>①日ソ登録選手入力!C$77&amp;""</f>
        <v/>
      </c>
      <c r="AC38" s="571" t="str">
        <f>①日ソ登録選手入力!O$77&amp;""</f>
        <v>　</v>
      </c>
      <c r="AD38" s="571"/>
      <c r="AE38" s="571"/>
      <c r="AF38" s="571"/>
      <c r="AG38" s="571"/>
      <c r="AH38" s="571"/>
      <c r="AI38" s="571" t="str">
        <f>IF(①日ソ登録選手入力!J$77="","",①日ソ登録選手入力!Q$77)</f>
        <v/>
      </c>
      <c r="AJ38" s="571"/>
      <c r="AK38" s="571"/>
      <c r="AL38" s="573" t="str">
        <f>①日ソ登録選手入力!K$77&amp;""</f>
        <v/>
      </c>
      <c r="AM38" s="573"/>
      <c r="AN38" s="573"/>
      <c r="AO38" s="573"/>
      <c r="AP38" s="574" t="str">
        <f>①日ソ登録選手入力!L$77&amp;""</f>
        <v/>
      </c>
      <c r="AQ38" s="574"/>
      <c r="AR38" s="574"/>
      <c r="AS38" s="574"/>
      <c r="AT38" s="574"/>
      <c r="AU38" s="574"/>
      <c r="AV38" s="574"/>
      <c r="AW38" s="574"/>
      <c r="AX38" s="538"/>
      <c r="AY38" s="538"/>
      <c r="AZ38" s="539"/>
    </row>
    <row r="39" spans="1:54" ht="27" customHeight="1">
      <c r="A39" s="133"/>
      <c r="B39" s="133"/>
      <c r="C39" s="274" t="str">
        <f>①日ソ登録選手入力!C$62&amp;""</f>
        <v/>
      </c>
      <c r="D39" s="571" t="str">
        <f>①日ソ登録選手入力!O$62&amp;""</f>
        <v>　</v>
      </c>
      <c r="E39" s="571"/>
      <c r="F39" s="571"/>
      <c r="G39" s="571"/>
      <c r="H39" s="571"/>
      <c r="I39" s="571"/>
      <c r="J39" s="572" t="str">
        <f>IF(①日ソ登録選手入力!J$62="","",①日ソ登録選手入力!Q$62)</f>
        <v/>
      </c>
      <c r="K39" s="572"/>
      <c r="L39" s="572"/>
      <c r="M39" s="573" t="str">
        <f>①日ソ登録選手入力!K$62&amp;""</f>
        <v/>
      </c>
      <c r="N39" s="573"/>
      <c r="O39" s="573"/>
      <c r="P39" s="573"/>
      <c r="Q39" s="574" t="str">
        <f>①日ソ登録選手入力!L$62&amp;""</f>
        <v/>
      </c>
      <c r="R39" s="574"/>
      <c r="S39" s="574"/>
      <c r="T39" s="574"/>
      <c r="U39" s="574"/>
      <c r="V39" s="574"/>
      <c r="W39" s="574"/>
      <c r="X39" s="574"/>
      <c r="Y39" s="575"/>
      <c r="Z39" s="576"/>
      <c r="AA39" s="577"/>
      <c r="AB39" s="195" t="str">
        <f>①日ソ登録選手入力!C$78&amp;""</f>
        <v/>
      </c>
      <c r="AC39" s="571" t="str">
        <f>①日ソ登録選手入力!O$78&amp;""</f>
        <v>　</v>
      </c>
      <c r="AD39" s="571"/>
      <c r="AE39" s="571"/>
      <c r="AF39" s="571"/>
      <c r="AG39" s="571"/>
      <c r="AH39" s="571"/>
      <c r="AI39" s="571" t="str">
        <f>IF(①日ソ登録選手入力!J$78="","",①日ソ登録選手入力!Q$78)</f>
        <v/>
      </c>
      <c r="AJ39" s="571"/>
      <c r="AK39" s="571"/>
      <c r="AL39" s="573" t="str">
        <f>①日ソ登録選手入力!K$78&amp;""</f>
        <v/>
      </c>
      <c r="AM39" s="573"/>
      <c r="AN39" s="573"/>
      <c r="AO39" s="573"/>
      <c r="AP39" s="574" t="str">
        <f>①日ソ登録選手入力!L$78&amp;""</f>
        <v/>
      </c>
      <c r="AQ39" s="574"/>
      <c r="AR39" s="574"/>
      <c r="AS39" s="574"/>
      <c r="AT39" s="574"/>
      <c r="AU39" s="574"/>
      <c r="AV39" s="574"/>
      <c r="AW39" s="574"/>
      <c r="AX39" s="538"/>
      <c r="AY39" s="538"/>
      <c r="AZ39" s="539"/>
    </row>
    <row r="40" spans="1:54" ht="27" customHeight="1">
      <c r="A40" s="133"/>
      <c r="B40" s="133"/>
      <c r="C40" s="274" t="str">
        <f>①日ソ登録選手入力!C$63&amp;""</f>
        <v/>
      </c>
      <c r="D40" s="571" t="str">
        <f>①日ソ登録選手入力!O$63&amp;""</f>
        <v>　</v>
      </c>
      <c r="E40" s="571"/>
      <c r="F40" s="571"/>
      <c r="G40" s="571"/>
      <c r="H40" s="571"/>
      <c r="I40" s="571"/>
      <c r="J40" s="572" t="str">
        <f>IF(①日ソ登録選手入力!J$63="","",①日ソ登録選手入力!Q$63)</f>
        <v/>
      </c>
      <c r="K40" s="572"/>
      <c r="L40" s="572"/>
      <c r="M40" s="573" t="str">
        <f>①日ソ登録選手入力!K$63&amp;""</f>
        <v/>
      </c>
      <c r="N40" s="573"/>
      <c r="O40" s="573"/>
      <c r="P40" s="573"/>
      <c r="Q40" s="574" t="str">
        <f>①日ソ登録選手入力!L$63&amp;""</f>
        <v/>
      </c>
      <c r="R40" s="574"/>
      <c r="S40" s="574"/>
      <c r="T40" s="574"/>
      <c r="U40" s="574"/>
      <c r="V40" s="574"/>
      <c r="W40" s="574"/>
      <c r="X40" s="574"/>
      <c r="Y40" s="575"/>
      <c r="Z40" s="576"/>
      <c r="AA40" s="577"/>
      <c r="AB40" s="195" t="str">
        <f>①日ソ登録選手入力!C$79&amp;""</f>
        <v/>
      </c>
      <c r="AC40" s="571" t="str">
        <f>①日ソ登録選手入力!O$79&amp;""</f>
        <v>　</v>
      </c>
      <c r="AD40" s="571"/>
      <c r="AE40" s="571"/>
      <c r="AF40" s="571"/>
      <c r="AG40" s="571"/>
      <c r="AH40" s="571"/>
      <c r="AI40" s="571" t="str">
        <f>IF(①日ソ登録選手入力!J$79="","",①日ソ登録選手入力!Q$79)</f>
        <v/>
      </c>
      <c r="AJ40" s="571"/>
      <c r="AK40" s="571"/>
      <c r="AL40" s="573" t="str">
        <f>①日ソ登録選手入力!K$79&amp;""</f>
        <v/>
      </c>
      <c r="AM40" s="573"/>
      <c r="AN40" s="573"/>
      <c r="AO40" s="573"/>
      <c r="AP40" s="574" t="str">
        <f>①日ソ登録選手入力!L$79&amp;""</f>
        <v/>
      </c>
      <c r="AQ40" s="574"/>
      <c r="AR40" s="574"/>
      <c r="AS40" s="574"/>
      <c r="AT40" s="574"/>
      <c r="AU40" s="574"/>
      <c r="AV40" s="574"/>
      <c r="AW40" s="574"/>
      <c r="AX40" s="538"/>
      <c r="AY40" s="538"/>
      <c r="AZ40" s="539"/>
    </row>
    <row r="41" spans="1:54" ht="27" customHeight="1">
      <c r="A41" s="133"/>
      <c r="B41" s="133"/>
      <c r="C41" s="274" t="str">
        <f>①日ソ登録選手入力!C$64&amp;""</f>
        <v/>
      </c>
      <c r="D41" s="571" t="str">
        <f>①日ソ登録選手入力!O$64&amp;""</f>
        <v>　</v>
      </c>
      <c r="E41" s="571"/>
      <c r="F41" s="571"/>
      <c r="G41" s="571"/>
      <c r="H41" s="571"/>
      <c r="I41" s="571"/>
      <c r="J41" s="572" t="str">
        <f>IF(①日ソ登録選手入力!J$64="","",①日ソ登録選手入力!Q$64)</f>
        <v/>
      </c>
      <c r="K41" s="572"/>
      <c r="L41" s="572"/>
      <c r="M41" s="573" t="str">
        <f>①日ソ登録選手入力!K$64&amp;""</f>
        <v/>
      </c>
      <c r="N41" s="573"/>
      <c r="O41" s="573"/>
      <c r="P41" s="573"/>
      <c r="Q41" s="574" t="str">
        <f>①日ソ登録選手入力!L$64&amp;""</f>
        <v/>
      </c>
      <c r="R41" s="574"/>
      <c r="S41" s="574"/>
      <c r="T41" s="574"/>
      <c r="U41" s="574"/>
      <c r="V41" s="574"/>
      <c r="W41" s="574"/>
      <c r="X41" s="574"/>
      <c r="Y41" s="575"/>
      <c r="Z41" s="576"/>
      <c r="AA41" s="577"/>
      <c r="AB41" s="195" t="str">
        <f>①日ソ登録選手入力!C$80&amp;""</f>
        <v/>
      </c>
      <c r="AC41" s="571" t="str">
        <f>①日ソ登録選手入力!O$80&amp;""</f>
        <v>　</v>
      </c>
      <c r="AD41" s="571"/>
      <c r="AE41" s="571"/>
      <c r="AF41" s="571"/>
      <c r="AG41" s="571"/>
      <c r="AH41" s="571"/>
      <c r="AI41" s="571" t="str">
        <f>IF(①日ソ登録選手入力!J$80="","",①日ソ登録選手入力!Q$80)</f>
        <v/>
      </c>
      <c r="AJ41" s="571"/>
      <c r="AK41" s="571"/>
      <c r="AL41" s="573" t="str">
        <f>①日ソ登録選手入力!K$80&amp;""</f>
        <v/>
      </c>
      <c r="AM41" s="573"/>
      <c r="AN41" s="573"/>
      <c r="AO41" s="573"/>
      <c r="AP41" s="574" t="str">
        <f>①日ソ登録選手入力!L$80&amp;""</f>
        <v/>
      </c>
      <c r="AQ41" s="574"/>
      <c r="AR41" s="574"/>
      <c r="AS41" s="574"/>
      <c r="AT41" s="574"/>
      <c r="AU41" s="574"/>
      <c r="AV41" s="574"/>
      <c r="AW41" s="574"/>
      <c r="AX41" s="538"/>
      <c r="AY41" s="538"/>
      <c r="AZ41" s="539"/>
    </row>
    <row r="42" spans="1:54" ht="27" customHeight="1">
      <c r="A42" s="133"/>
      <c r="B42" s="133"/>
      <c r="C42" s="274" t="str">
        <f>①日ソ登録選手入力!C$65&amp;""</f>
        <v/>
      </c>
      <c r="D42" s="571" t="str">
        <f>①日ソ登録選手入力!O$65&amp;""</f>
        <v>　</v>
      </c>
      <c r="E42" s="571"/>
      <c r="F42" s="571"/>
      <c r="G42" s="571"/>
      <c r="H42" s="571"/>
      <c r="I42" s="571"/>
      <c r="J42" s="572" t="str">
        <f>IF(①日ソ登録選手入力!J$65="","",①日ソ登録選手入力!Q$65)</f>
        <v/>
      </c>
      <c r="K42" s="572"/>
      <c r="L42" s="572"/>
      <c r="M42" s="573" t="str">
        <f>①日ソ登録選手入力!K$65&amp;""</f>
        <v/>
      </c>
      <c r="N42" s="573"/>
      <c r="O42" s="573"/>
      <c r="P42" s="573"/>
      <c r="Q42" s="574" t="str">
        <f>①日ソ登録選手入力!L$65&amp;""</f>
        <v/>
      </c>
      <c r="R42" s="574"/>
      <c r="S42" s="574"/>
      <c r="T42" s="574"/>
      <c r="U42" s="574"/>
      <c r="V42" s="574"/>
      <c r="W42" s="574"/>
      <c r="X42" s="574"/>
      <c r="Y42" s="575"/>
      <c r="Z42" s="576"/>
      <c r="AA42" s="577"/>
      <c r="AB42" s="195" t="str">
        <f>①日ソ登録選手入力!C$81&amp;""</f>
        <v/>
      </c>
      <c r="AC42" s="571" t="str">
        <f>①日ソ登録選手入力!O$81&amp;""</f>
        <v>　</v>
      </c>
      <c r="AD42" s="571"/>
      <c r="AE42" s="571"/>
      <c r="AF42" s="571"/>
      <c r="AG42" s="571"/>
      <c r="AH42" s="571"/>
      <c r="AI42" s="571" t="str">
        <f>IF(①日ソ登録選手入力!J$81="","",①日ソ登録選手入力!Q$81)</f>
        <v/>
      </c>
      <c r="AJ42" s="571"/>
      <c r="AK42" s="571"/>
      <c r="AL42" s="573" t="str">
        <f>①日ソ登録選手入力!K$81&amp;""</f>
        <v/>
      </c>
      <c r="AM42" s="573"/>
      <c r="AN42" s="573"/>
      <c r="AO42" s="573"/>
      <c r="AP42" s="574" t="str">
        <f>①日ソ登録選手入力!L$81&amp;""</f>
        <v/>
      </c>
      <c r="AQ42" s="574"/>
      <c r="AR42" s="574"/>
      <c r="AS42" s="574"/>
      <c r="AT42" s="574"/>
      <c r="AU42" s="574"/>
      <c r="AV42" s="574"/>
      <c r="AW42" s="574"/>
      <c r="AX42" s="538"/>
      <c r="AY42" s="538"/>
      <c r="AZ42" s="539"/>
    </row>
    <row r="43" spans="1:54" ht="27" customHeight="1" thickBot="1">
      <c r="A43" s="133"/>
      <c r="B43" s="133"/>
      <c r="C43" s="275" t="str">
        <f>①日ソ登録選手入力!C$66&amp;""</f>
        <v/>
      </c>
      <c r="D43" s="832" t="str">
        <f>①日ソ登録選手入力!O$66&amp;""</f>
        <v>　</v>
      </c>
      <c r="E43" s="832"/>
      <c r="F43" s="832"/>
      <c r="G43" s="832"/>
      <c r="H43" s="832"/>
      <c r="I43" s="832"/>
      <c r="J43" s="833" t="str">
        <f>IF(①日ソ登録選手入力!J$66="","",①日ソ登録選手入力!Q$66)</f>
        <v/>
      </c>
      <c r="K43" s="833"/>
      <c r="L43" s="833"/>
      <c r="M43" s="834" t="str">
        <f>①日ソ登録選手入力!K$66&amp;""</f>
        <v/>
      </c>
      <c r="N43" s="834"/>
      <c r="O43" s="834"/>
      <c r="P43" s="834"/>
      <c r="Q43" s="835" t="str">
        <f>①日ソ登録選手入力!L$66&amp;""</f>
        <v/>
      </c>
      <c r="R43" s="835"/>
      <c r="S43" s="835"/>
      <c r="T43" s="835"/>
      <c r="U43" s="835"/>
      <c r="V43" s="835"/>
      <c r="W43" s="835"/>
      <c r="X43" s="835"/>
      <c r="Y43" s="548"/>
      <c r="Z43" s="549"/>
      <c r="AA43" s="550"/>
      <c r="AB43" s="197" t="str">
        <f>①日ソ登録選手入力!C$82&amp;""</f>
        <v/>
      </c>
      <c r="AC43" s="832" t="str">
        <f>①日ソ登録選手入力!O$82&amp;""</f>
        <v>　</v>
      </c>
      <c r="AD43" s="832"/>
      <c r="AE43" s="832"/>
      <c r="AF43" s="832"/>
      <c r="AG43" s="832"/>
      <c r="AH43" s="832"/>
      <c r="AI43" s="832" t="str">
        <f>IF(①日ソ登録選手入力!J$82="","",①日ソ登録選手入力!Q$80)</f>
        <v/>
      </c>
      <c r="AJ43" s="832"/>
      <c r="AK43" s="832"/>
      <c r="AL43" s="834" t="str">
        <f>①日ソ登録選手入力!K$82&amp;""</f>
        <v/>
      </c>
      <c r="AM43" s="834"/>
      <c r="AN43" s="834"/>
      <c r="AO43" s="834"/>
      <c r="AP43" s="835" t="str">
        <f>①日ソ登録選手入力!L$82&amp;""</f>
        <v/>
      </c>
      <c r="AQ43" s="835"/>
      <c r="AR43" s="835"/>
      <c r="AS43" s="835"/>
      <c r="AT43" s="835"/>
      <c r="AU43" s="835"/>
      <c r="AV43" s="835"/>
      <c r="AW43" s="835"/>
      <c r="AX43" s="568"/>
      <c r="AY43" s="568"/>
      <c r="AZ43" s="569"/>
    </row>
    <row r="44" spans="1:54" ht="7.5" customHeight="1">
      <c r="A44" s="114"/>
      <c r="B44" s="114"/>
      <c r="C44" s="114"/>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3"/>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row>
    <row r="45" spans="1:54">
      <c r="A45" s="110"/>
      <c r="B45" s="110"/>
      <c r="C45" s="134" t="s">
        <v>185</v>
      </c>
      <c r="D45" s="13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row>
    <row r="46" spans="1:54">
      <c r="A46" s="110"/>
      <c r="B46" s="110"/>
      <c r="C46" s="134" t="s">
        <v>186</v>
      </c>
      <c r="D46" s="13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row>
    <row r="47" spans="1:54" ht="18.75" customHeight="1" thickBot="1">
      <c r="A47" s="110"/>
      <c r="B47" s="110"/>
      <c r="C47" s="136"/>
      <c r="D47" s="570" t="s">
        <v>191</v>
      </c>
      <c r="E47" s="570"/>
      <c r="F47" s="137" t="s">
        <v>188</v>
      </c>
      <c r="G47" s="138"/>
      <c r="H47" s="138"/>
      <c r="I47" s="138"/>
      <c r="J47" s="138"/>
      <c r="K47" s="138"/>
      <c r="L47" s="138"/>
      <c r="M47" s="570" t="str">
        <f>M$1&amp;""</f>
        <v>2026年度登録</v>
      </c>
      <c r="N47" s="570"/>
      <c r="O47" s="570"/>
      <c r="P47" s="570"/>
      <c r="Q47" s="570"/>
      <c r="R47" s="570"/>
      <c r="S47" s="570"/>
      <c r="T47" s="138"/>
      <c r="U47" s="570" t="s">
        <v>134</v>
      </c>
      <c r="V47" s="570"/>
      <c r="W47" s="137" t="s">
        <v>150</v>
      </c>
      <c r="X47" s="138"/>
      <c r="Y47" s="138"/>
      <c r="Z47" s="138"/>
      <c r="AA47" s="138"/>
      <c r="AB47" s="138"/>
      <c r="AC47" s="138"/>
      <c r="AD47" s="138"/>
      <c r="AE47" s="138"/>
      <c r="AF47" s="138"/>
      <c r="AG47" s="138"/>
      <c r="AH47" s="138"/>
      <c r="AI47" s="138"/>
      <c r="AJ47" s="137" t="s">
        <v>151</v>
      </c>
      <c r="AK47" s="138"/>
      <c r="AL47" s="138"/>
      <c r="AM47" s="138"/>
      <c r="AN47" s="138"/>
      <c r="AO47" s="138"/>
      <c r="AP47" s="138"/>
      <c r="AQ47" s="138"/>
      <c r="AR47" s="139"/>
      <c r="AS47" s="139"/>
      <c r="AT47" s="136"/>
      <c r="AU47" s="136"/>
      <c r="AV47" s="136"/>
      <c r="AW47" s="136"/>
      <c r="AX47" s="136"/>
      <c r="AY47" s="136"/>
      <c r="AZ47" s="136"/>
      <c r="BA47" s="110"/>
      <c r="BB47" s="110"/>
    </row>
    <row r="48" spans="1:54" ht="61.5" customHeight="1" thickBot="1">
      <c r="A48" s="110"/>
      <c r="B48" s="110"/>
      <c r="C48" s="552" t="s">
        <v>152</v>
      </c>
      <c r="D48" s="553"/>
      <c r="E48" s="836" t="s">
        <v>192</v>
      </c>
      <c r="F48" s="836"/>
      <c r="G48" s="836"/>
      <c r="H48" s="836"/>
      <c r="I48" s="836"/>
      <c r="J48" s="173" t="s">
        <v>154</v>
      </c>
      <c r="K48" s="174" t="s">
        <v>155</v>
      </c>
      <c r="L48" s="174" t="s">
        <v>156</v>
      </c>
      <c r="M48" s="174" t="s">
        <v>157</v>
      </c>
      <c r="N48" s="174" t="s">
        <v>158</v>
      </c>
      <c r="O48" s="174" t="s">
        <v>159</v>
      </c>
      <c r="P48" s="174" t="s">
        <v>160</v>
      </c>
      <c r="Q48" s="174" t="s">
        <v>161</v>
      </c>
      <c r="R48" s="174" t="s">
        <v>162</v>
      </c>
      <c r="S48" s="174" t="s">
        <v>163</v>
      </c>
      <c r="T48" s="174" t="s">
        <v>164</v>
      </c>
      <c r="U48" s="174" t="s">
        <v>165</v>
      </c>
      <c r="V48" s="140" t="s">
        <v>166</v>
      </c>
      <c r="W48" s="140" t="s">
        <v>167</v>
      </c>
      <c r="X48" s="140" t="s">
        <v>132</v>
      </c>
      <c r="Y48" s="140" t="s">
        <v>131</v>
      </c>
      <c r="Z48" s="140" t="s">
        <v>130</v>
      </c>
      <c r="AA48" s="140" t="s">
        <v>125</v>
      </c>
      <c r="AB48" s="140" t="s">
        <v>126</v>
      </c>
      <c r="AC48" s="140" t="s">
        <v>127</v>
      </c>
      <c r="AD48" s="140" t="s">
        <v>128</v>
      </c>
      <c r="AE48" s="141" t="s">
        <v>129</v>
      </c>
      <c r="AF48" s="555" t="s">
        <v>193</v>
      </c>
      <c r="AG48" s="556"/>
      <c r="AH48" s="556"/>
      <c r="AI48" s="556"/>
      <c r="AJ48" s="556"/>
      <c r="AK48" s="556"/>
      <c r="AL48" s="556"/>
      <c r="AM48" s="556"/>
      <c r="AN48" s="556"/>
      <c r="AO48" s="556"/>
      <c r="AP48" s="556"/>
      <c r="AQ48" s="556"/>
      <c r="AR48" s="556"/>
      <c r="AS48" s="556"/>
      <c r="AT48" s="556"/>
      <c r="AU48" s="556"/>
      <c r="AV48" s="556"/>
      <c r="AW48" s="556"/>
      <c r="AX48" s="556"/>
      <c r="AY48" s="556"/>
      <c r="AZ48" s="557"/>
    </row>
    <row r="49" spans="1:52" ht="27" customHeight="1" thickBot="1">
      <c r="A49" s="114"/>
      <c r="B49" s="114"/>
      <c r="C49" s="837" t="s">
        <v>17</v>
      </c>
      <c r="D49" s="838"/>
      <c r="E49" s="839" t="str">
        <f>①日ソ登録選手入力!C$5&amp;""</f>
        <v/>
      </c>
      <c r="F49" s="840"/>
      <c r="G49" s="840"/>
      <c r="H49" s="840"/>
      <c r="I49" s="840"/>
      <c r="J49" s="840"/>
      <c r="K49" s="840"/>
      <c r="L49" s="840"/>
      <c r="M49" s="840"/>
      <c r="N49" s="840"/>
      <c r="O49" s="840"/>
      <c r="P49" s="840"/>
      <c r="Q49" s="840"/>
      <c r="R49" s="840"/>
      <c r="S49" s="840"/>
      <c r="T49" s="840"/>
      <c r="U49" s="841"/>
      <c r="V49" s="536" t="s">
        <v>169</v>
      </c>
      <c r="W49" s="536"/>
      <c r="X49" s="536"/>
      <c r="Y49" s="536"/>
      <c r="Z49" s="536"/>
      <c r="AA49" s="842"/>
      <c r="AB49" s="142" t="s">
        <v>190</v>
      </c>
      <c r="AC49" s="114" t="str">
        <f>COUNTA(①日ソ登録選手入力!D17:D19,①日ソ登録選手入力!D34:D83)&amp;""</f>
        <v>0</v>
      </c>
      <c r="AD49" s="277" t="s">
        <v>171</v>
      </c>
      <c r="AE49" s="278"/>
      <c r="AF49" s="558"/>
      <c r="AG49" s="559"/>
      <c r="AH49" s="559"/>
      <c r="AI49" s="560"/>
      <c r="AJ49" s="560"/>
      <c r="AK49" s="560"/>
      <c r="AL49" s="560"/>
      <c r="AM49" s="560"/>
      <c r="AN49" s="560"/>
      <c r="AO49" s="560"/>
      <c r="AP49" s="560"/>
      <c r="AQ49" s="560"/>
      <c r="AR49" s="560"/>
      <c r="AS49" s="560"/>
      <c r="AT49" s="560"/>
      <c r="AU49" s="560"/>
      <c r="AV49" s="560"/>
      <c r="AW49" s="560"/>
      <c r="AX49" s="560"/>
      <c r="AY49" s="560"/>
      <c r="AZ49" s="561"/>
    </row>
    <row r="50" spans="1:52" ht="27" customHeight="1">
      <c r="A50" s="114"/>
      <c r="B50" s="114"/>
      <c r="C50" s="528" t="s">
        <v>172</v>
      </c>
      <c r="D50" s="529"/>
      <c r="E50" s="530" t="str">
        <f>①日ソ登録選手入力!C$6&amp;""</f>
        <v/>
      </c>
      <c r="F50" s="531"/>
      <c r="G50" s="532"/>
      <c r="H50" s="533" t="str">
        <f>①日ソ登録選手入力!C$7&amp;""</f>
        <v/>
      </c>
      <c r="I50" s="533"/>
      <c r="J50" s="533"/>
      <c r="K50" s="533"/>
      <c r="L50" s="533"/>
      <c r="M50" s="533"/>
      <c r="N50" s="533"/>
      <c r="O50" s="533"/>
      <c r="P50" s="533"/>
      <c r="Q50" s="533"/>
      <c r="R50" s="533"/>
      <c r="S50" s="533"/>
      <c r="T50" s="533"/>
      <c r="U50" s="533"/>
      <c r="V50" s="533"/>
      <c r="W50" s="533"/>
      <c r="X50" s="533"/>
      <c r="Y50" s="533"/>
      <c r="Z50" s="533"/>
      <c r="AA50" s="534"/>
      <c r="AB50" s="143" t="s">
        <v>33</v>
      </c>
      <c r="AC50" s="831" t="s">
        <v>173</v>
      </c>
      <c r="AD50" s="831"/>
      <c r="AE50" s="831"/>
      <c r="AF50" s="831"/>
      <c r="AG50" s="831"/>
      <c r="AH50" s="831"/>
      <c r="AI50" s="502" t="s">
        <v>174</v>
      </c>
      <c r="AJ50" s="502"/>
      <c r="AK50" s="502"/>
      <c r="AL50" s="536" t="s">
        <v>175</v>
      </c>
      <c r="AM50" s="537"/>
      <c r="AN50" s="537"/>
      <c r="AO50" s="537"/>
      <c r="AP50" s="502" t="s">
        <v>176</v>
      </c>
      <c r="AQ50" s="502"/>
      <c r="AR50" s="502"/>
      <c r="AS50" s="502"/>
      <c r="AT50" s="502"/>
      <c r="AU50" s="502"/>
      <c r="AV50" s="502"/>
      <c r="AW50" s="502"/>
      <c r="AX50" s="535" t="s">
        <v>177</v>
      </c>
      <c r="AY50" s="535"/>
      <c r="AZ50" s="828"/>
    </row>
    <row r="51" spans="1:52" ht="27" customHeight="1">
      <c r="A51" s="114"/>
      <c r="B51" s="114"/>
      <c r="C51" s="520" t="s">
        <v>178</v>
      </c>
      <c r="D51" s="521"/>
      <c r="E51" s="522" t="str">
        <f>①日ソ登録選手入力!C$10&amp;""</f>
        <v/>
      </c>
      <c r="F51" s="523"/>
      <c r="G51" s="524"/>
      <c r="H51" s="525" t="str">
        <f>①日ソ登録選手入力!C$11&amp;""</f>
        <v/>
      </c>
      <c r="I51" s="526"/>
      <c r="J51" s="526"/>
      <c r="K51" s="526"/>
      <c r="L51" s="526"/>
      <c r="M51" s="526"/>
      <c r="N51" s="526"/>
      <c r="O51" s="526"/>
      <c r="P51" s="526"/>
      <c r="Q51" s="526"/>
      <c r="R51" s="526"/>
      <c r="S51" s="526"/>
      <c r="T51" s="526"/>
      <c r="U51" s="526"/>
      <c r="V51" s="526"/>
      <c r="W51" s="526"/>
      <c r="X51" s="526"/>
      <c r="Y51" s="526"/>
      <c r="Z51" s="526"/>
      <c r="AA51" s="527"/>
      <c r="AB51" s="192" t="str">
        <f>①日ソ登録選手入力!C$67&amp;""</f>
        <v/>
      </c>
      <c r="AC51" s="813" t="str">
        <f>①日ソ登録選手入力!O$67&amp;""</f>
        <v>　</v>
      </c>
      <c r="AD51" s="813"/>
      <c r="AE51" s="813"/>
      <c r="AF51" s="813"/>
      <c r="AG51" s="813"/>
      <c r="AH51" s="813"/>
      <c r="AI51" s="813" t="str">
        <f>IF(①日ソ登録選手入力!J$67="","",①日ソ登録選手入力!Q$67)</f>
        <v/>
      </c>
      <c r="AJ51" s="813"/>
      <c r="AK51" s="813"/>
      <c r="AL51" s="814" t="str">
        <f>①日ソ登録選手入力!K$67&amp;""</f>
        <v/>
      </c>
      <c r="AM51" s="814"/>
      <c r="AN51" s="814"/>
      <c r="AO51" s="814"/>
      <c r="AP51" s="815" t="str">
        <f>①日ソ登録選手入力!L$67&amp;""</f>
        <v/>
      </c>
      <c r="AQ51" s="815"/>
      <c r="AR51" s="815"/>
      <c r="AS51" s="815"/>
      <c r="AT51" s="815"/>
      <c r="AU51" s="815"/>
      <c r="AV51" s="815"/>
      <c r="AW51" s="815"/>
      <c r="AX51" s="829"/>
      <c r="AY51" s="829"/>
      <c r="AZ51" s="830"/>
    </row>
    <row r="52" spans="1:52" ht="27" customHeight="1">
      <c r="A52" s="114"/>
      <c r="B52" s="114"/>
      <c r="C52" s="510" t="s">
        <v>179</v>
      </c>
      <c r="D52" s="511"/>
      <c r="E52" s="512" t="str">
        <f>①日ソ登録選手入力!C$9&amp;""</f>
        <v/>
      </c>
      <c r="F52" s="513"/>
      <c r="G52" s="513"/>
      <c r="H52" s="513"/>
      <c r="I52" s="513"/>
      <c r="J52" s="513"/>
      <c r="K52" s="513"/>
      <c r="L52" s="513"/>
      <c r="M52" s="513"/>
      <c r="N52" s="513"/>
      <c r="O52" s="514"/>
      <c r="P52" s="515" t="s">
        <v>25</v>
      </c>
      <c r="Q52" s="515"/>
      <c r="R52" s="516" t="str">
        <f>①日ソ登録選手入力!C$12&amp;""</f>
        <v/>
      </c>
      <c r="S52" s="517"/>
      <c r="T52" s="517"/>
      <c r="U52" s="517"/>
      <c r="V52" s="517"/>
      <c r="W52" s="517"/>
      <c r="X52" s="517"/>
      <c r="Y52" s="517"/>
      <c r="Z52" s="517"/>
      <c r="AA52" s="518"/>
      <c r="AB52" s="193" t="str">
        <f>①日ソ登録選手入力!C$68&amp;""</f>
        <v/>
      </c>
      <c r="AC52" s="813" t="str">
        <f>①日ソ登録選手入力!O$68&amp;""</f>
        <v>　</v>
      </c>
      <c r="AD52" s="813"/>
      <c r="AE52" s="813"/>
      <c r="AF52" s="813"/>
      <c r="AG52" s="813"/>
      <c r="AH52" s="813"/>
      <c r="AI52" s="813" t="str">
        <f>IF(①日ソ登録選手入力!J$68="","",①日ソ登録選手入力!Q$68)</f>
        <v/>
      </c>
      <c r="AJ52" s="813"/>
      <c r="AK52" s="813"/>
      <c r="AL52" s="814" t="str">
        <f>①日ソ登録選手入力!K$68&amp;""</f>
        <v/>
      </c>
      <c r="AM52" s="814"/>
      <c r="AN52" s="814"/>
      <c r="AO52" s="814"/>
      <c r="AP52" s="815" t="str">
        <f>①日ソ登録選手入力!L$68&amp;""</f>
        <v/>
      </c>
      <c r="AQ52" s="815"/>
      <c r="AR52" s="815"/>
      <c r="AS52" s="815"/>
      <c r="AT52" s="815"/>
      <c r="AU52" s="815"/>
      <c r="AV52" s="815"/>
      <c r="AW52" s="815"/>
      <c r="AX52" s="816"/>
      <c r="AY52" s="816"/>
      <c r="AZ52" s="818"/>
    </row>
    <row r="53" spans="1:52" ht="27" customHeight="1" thickBot="1">
      <c r="A53" s="114"/>
      <c r="B53" s="114"/>
      <c r="C53" s="504" t="s">
        <v>180</v>
      </c>
      <c r="D53" s="505"/>
      <c r="E53" s="506" t="str">
        <f>①日ソ登録選手入力!C$8&amp;""</f>
        <v/>
      </c>
      <c r="F53" s="507"/>
      <c r="G53" s="507"/>
      <c r="H53" s="507"/>
      <c r="I53" s="507"/>
      <c r="J53" s="507"/>
      <c r="K53" s="507"/>
      <c r="L53" s="507"/>
      <c r="M53" s="507"/>
      <c r="N53" s="507"/>
      <c r="O53" s="508"/>
      <c r="P53" s="505" t="s">
        <v>181</v>
      </c>
      <c r="Q53" s="505"/>
      <c r="R53" s="506" t="str">
        <f>①日ソ登録選手入力!O$20&amp;""</f>
        <v xml:space="preserve"> </v>
      </c>
      <c r="S53" s="507"/>
      <c r="T53" s="507"/>
      <c r="U53" s="507"/>
      <c r="V53" s="507"/>
      <c r="W53" s="507"/>
      <c r="X53" s="507"/>
      <c r="Y53" s="507"/>
      <c r="Z53" s="507"/>
      <c r="AA53" s="509"/>
      <c r="AB53" s="194" t="str">
        <f>①日ソ登録選手入力!C$69&amp;""</f>
        <v/>
      </c>
      <c r="AC53" s="813" t="str">
        <f>①日ソ登録選手入力!O$69&amp;""</f>
        <v>　</v>
      </c>
      <c r="AD53" s="813"/>
      <c r="AE53" s="813"/>
      <c r="AF53" s="813"/>
      <c r="AG53" s="813"/>
      <c r="AH53" s="813"/>
      <c r="AI53" s="813" t="str">
        <f>IF(①日ソ登録選手入力!J$69="","",①日ソ登録選手入力!Q$69)</f>
        <v/>
      </c>
      <c r="AJ53" s="813"/>
      <c r="AK53" s="813"/>
      <c r="AL53" s="814" t="str">
        <f>①日ソ登録選手入力!K$69&amp;""</f>
        <v/>
      </c>
      <c r="AM53" s="814"/>
      <c r="AN53" s="814"/>
      <c r="AO53" s="814"/>
      <c r="AP53" s="815" t="str">
        <f>①日ソ登録選手入力!L$69&amp;""</f>
        <v/>
      </c>
      <c r="AQ53" s="815"/>
      <c r="AR53" s="815"/>
      <c r="AS53" s="815"/>
      <c r="AT53" s="815"/>
      <c r="AU53" s="815"/>
      <c r="AV53" s="815"/>
      <c r="AW53" s="815"/>
      <c r="AX53" s="816"/>
      <c r="AY53" s="816"/>
      <c r="AZ53" s="818"/>
    </row>
    <row r="54" spans="1:52" ht="27" customHeight="1">
      <c r="A54" s="114"/>
      <c r="B54" s="114"/>
      <c r="C54" s="179" t="s">
        <v>33</v>
      </c>
      <c r="D54" s="500" t="s">
        <v>173</v>
      </c>
      <c r="E54" s="500"/>
      <c r="F54" s="500"/>
      <c r="G54" s="500"/>
      <c r="H54" s="500"/>
      <c r="I54" s="500"/>
      <c r="J54" s="500" t="s">
        <v>174</v>
      </c>
      <c r="K54" s="500"/>
      <c r="L54" s="500"/>
      <c r="M54" s="501" t="s">
        <v>175</v>
      </c>
      <c r="N54" s="501"/>
      <c r="O54" s="501"/>
      <c r="P54" s="501"/>
      <c r="Q54" s="500" t="s">
        <v>182</v>
      </c>
      <c r="R54" s="500"/>
      <c r="S54" s="500"/>
      <c r="T54" s="500"/>
      <c r="U54" s="500"/>
      <c r="V54" s="500"/>
      <c r="W54" s="500"/>
      <c r="X54" s="500"/>
      <c r="Y54" s="826" t="s">
        <v>177</v>
      </c>
      <c r="Z54" s="826"/>
      <c r="AA54" s="827"/>
      <c r="AB54" s="194" t="str">
        <f>①日ソ登録選手入力!C$70&amp;""</f>
        <v/>
      </c>
      <c r="AC54" s="813" t="str">
        <f>①日ソ登録選手入力!O$70&amp;""</f>
        <v>　</v>
      </c>
      <c r="AD54" s="813"/>
      <c r="AE54" s="813"/>
      <c r="AF54" s="813"/>
      <c r="AG54" s="813"/>
      <c r="AH54" s="813"/>
      <c r="AI54" s="813" t="str">
        <f>IF(①日ソ登録選手入力!J$70="","",①日ソ登録選手入力!Q$70)</f>
        <v/>
      </c>
      <c r="AJ54" s="813"/>
      <c r="AK54" s="813"/>
      <c r="AL54" s="814" t="str">
        <f>①日ソ登録選手入力!K$70&amp;""</f>
        <v/>
      </c>
      <c r="AM54" s="814"/>
      <c r="AN54" s="814"/>
      <c r="AO54" s="814"/>
      <c r="AP54" s="815" t="str">
        <f>①日ソ登録選手入力!L$70&amp;""</f>
        <v/>
      </c>
      <c r="AQ54" s="815"/>
      <c r="AR54" s="815"/>
      <c r="AS54" s="815"/>
      <c r="AT54" s="815"/>
      <c r="AU54" s="815"/>
      <c r="AV54" s="815"/>
      <c r="AW54" s="815"/>
      <c r="AX54" s="816"/>
      <c r="AY54" s="816"/>
      <c r="AZ54" s="818"/>
    </row>
    <row r="55" spans="1:52" ht="27" customHeight="1">
      <c r="A55" s="498" t="s">
        <v>91</v>
      </c>
      <c r="B55" s="823"/>
      <c r="C55" s="144"/>
      <c r="D55" s="813"/>
      <c r="E55" s="813"/>
      <c r="F55" s="813"/>
      <c r="G55" s="813"/>
      <c r="H55" s="813"/>
      <c r="I55" s="813"/>
      <c r="J55" s="813"/>
      <c r="K55" s="813"/>
      <c r="L55" s="813"/>
      <c r="M55" s="814"/>
      <c r="N55" s="814"/>
      <c r="O55" s="814"/>
      <c r="P55" s="814"/>
      <c r="Q55" s="815"/>
      <c r="R55" s="815"/>
      <c r="S55" s="815"/>
      <c r="T55" s="815"/>
      <c r="U55" s="815"/>
      <c r="V55" s="815"/>
      <c r="W55" s="815"/>
      <c r="X55" s="815"/>
      <c r="Y55" s="824"/>
      <c r="Z55" s="824"/>
      <c r="AA55" s="825"/>
      <c r="AB55" s="194" t="str">
        <f>①日ソ登録選手入力!C$71&amp;""</f>
        <v/>
      </c>
      <c r="AC55" s="813" t="str">
        <f>①日ソ登録選手入力!O$71&amp;""</f>
        <v>　</v>
      </c>
      <c r="AD55" s="813"/>
      <c r="AE55" s="813"/>
      <c r="AF55" s="813"/>
      <c r="AG55" s="813"/>
      <c r="AH55" s="813"/>
      <c r="AI55" s="813" t="str">
        <f>IF(①日ソ登録選手入力!J$71="","",①日ソ登録選手入力!Q$71)</f>
        <v/>
      </c>
      <c r="AJ55" s="813"/>
      <c r="AK55" s="813"/>
      <c r="AL55" s="814" t="str">
        <f>①日ソ登録選手入力!K$71&amp;""</f>
        <v/>
      </c>
      <c r="AM55" s="814"/>
      <c r="AN55" s="814"/>
      <c r="AO55" s="814"/>
      <c r="AP55" s="815" t="str">
        <f>①日ソ登録選手入力!L$71&amp;""</f>
        <v/>
      </c>
      <c r="AQ55" s="815"/>
      <c r="AR55" s="815"/>
      <c r="AS55" s="815"/>
      <c r="AT55" s="815"/>
      <c r="AU55" s="815"/>
      <c r="AV55" s="815"/>
      <c r="AW55" s="815"/>
      <c r="AX55" s="816"/>
      <c r="AY55" s="816"/>
      <c r="AZ55" s="818"/>
    </row>
    <row r="56" spans="1:52" ht="27" customHeight="1">
      <c r="A56" s="496" t="s">
        <v>90</v>
      </c>
      <c r="B56" s="822"/>
      <c r="C56" s="144"/>
      <c r="D56" s="813"/>
      <c r="E56" s="813"/>
      <c r="F56" s="813"/>
      <c r="G56" s="813"/>
      <c r="H56" s="813"/>
      <c r="I56" s="813"/>
      <c r="J56" s="813"/>
      <c r="K56" s="813"/>
      <c r="L56" s="813"/>
      <c r="M56" s="814"/>
      <c r="N56" s="814"/>
      <c r="O56" s="814"/>
      <c r="P56" s="814"/>
      <c r="Q56" s="815"/>
      <c r="R56" s="815"/>
      <c r="S56" s="815"/>
      <c r="T56" s="815"/>
      <c r="U56" s="815"/>
      <c r="V56" s="815"/>
      <c r="W56" s="815"/>
      <c r="X56" s="815"/>
      <c r="Y56" s="816"/>
      <c r="Z56" s="816"/>
      <c r="AA56" s="817"/>
      <c r="AB56" s="194" t="str">
        <f>①日ソ登録選手入力!C$72&amp;""</f>
        <v/>
      </c>
      <c r="AC56" s="813" t="str">
        <f>①日ソ登録選手入力!O$72&amp;""</f>
        <v>　</v>
      </c>
      <c r="AD56" s="813"/>
      <c r="AE56" s="813"/>
      <c r="AF56" s="813"/>
      <c r="AG56" s="813"/>
      <c r="AH56" s="813"/>
      <c r="AI56" s="813" t="str">
        <f>IF(①日ソ登録選手入力!J$72="","",①日ソ登録選手入力!Q$72)</f>
        <v/>
      </c>
      <c r="AJ56" s="813"/>
      <c r="AK56" s="813"/>
      <c r="AL56" s="814" t="str">
        <f>①日ソ登録選手入力!K$72&amp;""</f>
        <v/>
      </c>
      <c r="AM56" s="814"/>
      <c r="AN56" s="814"/>
      <c r="AO56" s="814"/>
      <c r="AP56" s="815" t="str">
        <f>①日ソ登録選手入力!L$72&amp;""</f>
        <v/>
      </c>
      <c r="AQ56" s="815"/>
      <c r="AR56" s="815"/>
      <c r="AS56" s="815"/>
      <c r="AT56" s="815"/>
      <c r="AU56" s="815"/>
      <c r="AV56" s="815"/>
      <c r="AW56" s="815"/>
      <c r="AX56" s="816"/>
      <c r="AY56" s="816"/>
      <c r="AZ56" s="818"/>
    </row>
    <row r="57" spans="1:52" ht="27" customHeight="1">
      <c r="A57" s="496" t="s">
        <v>90</v>
      </c>
      <c r="B57" s="822"/>
      <c r="C57" s="166"/>
      <c r="D57" s="813"/>
      <c r="E57" s="813"/>
      <c r="F57" s="813"/>
      <c r="G57" s="813"/>
      <c r="H57" s="813"/>
      <c r="I57" s="813"/>
      <c r="J57" s="813"/>
      <c r="K57" s="813"/>
      <c r="L57" s="813"/>
      <c r="M57" s="814"/>
      <c r="N57" s="814"/>
      <c r="O57" s="814"/>
      <c r="P57" s="814"/>
      <c r="Q57" s="815"/>
      <c r="R57" s="815"/>
      <c r="S57" s="815"/>
      <c r="T57" s="815"/>
      <c r="U57" s="815"/>
      <c r="V57" s="815"/>
      <c r="W57" s="815"/>
      <c r="X57" s="815"/>
      <c r="Y57" s="816"/>
      <c r="Z57" s="816"/>
      <c r="AA57" s="817"/>
      <c r="AB57" s="194" t="str">
        <f>①日ソ登録選手入力!C$73&amp;""</f>
        <v/>
      </c>
      <c r="AC57" s="813" t="str">
        <f>①日ソ登録選手入力!O$73&amp;""</f>
        <v>　</v>
      </c>
      <c r="AD57" s="813"/>
      <c r="AE57" s="813"/>
      <c r="AF57" s="813"/>
      <c r="AG57" s="813"/>
      <c r="AH57" s="813"/>
      <c r="AI57" s="813" t="str">
        <f>IF(①日ソ登録選手入力!J$73="","",①日ソ登録選手入力!Q$73)</f>
        <v/>
      </c>
      <c r="AJ57" s="813"/>
      <c r="AK57" s="813"/>
      <c r="AL57" s="814" t="str">
        <f>①日ソ登録選手入力!K$73&amp;""</f>
        <v/>
      </c>
      <c r="AM57" s="814"/>
      <c r="AN57" s="814"/>
      <c r="AO57" s="814"/>
      <c r="AP57" s="815" t="str">
        <f>①日ソ登録選手入力!L$73&amp;""</f>
        <v/>
      </c>
      <c r="AQ57" s="815"/>
      <c r="AR57" s="815"/>
      <c r="AS57" s="815"/>
      <c r="AT57" s="815"/>
      <c r="AU57" s="815"/>
      <c r="AV57" s="815"/>
      <c r="AW57" s="815"/>
      <c r="AX57" s="816"/>
      <c r="AY57" s="816"/>
      <c r="AZ57" s="818"/>
    </row>
    <row r="58" spans="1:52" ht="27" customHeight="1">
      <c r="A58" s="498" t="s">
        <v>183</v>
      </c>
      <c r="B58" s="823"/>
      <c r="C58" s="144"/>
      <c r="D58" s="813"/>
      <c r="E58" s="813"/>
      <c r="F58" s="813"/>
      <c r="G58" s="813"/>
      <c r="H58" s="813"/>
      <c r="I58" s="813"/>
      <c r="J58" s="813"/>
      <c r="K58" s="813"/>
      <c r="L58" s="813"/>
      <c r="M58" s="814"/>
      <c r="N58" s="814"/>
      <c r="O58" s="814"/>
      <c r="P58" s="814"/>
      <c r="Q58" s="815"/>
      <c r="R58" s="815"/>
      <c r="S58" s="815"/>
      <c r="T58" s="815"/>
      <c r="U58" s="815"/>
      <c r="V58" s="815"/>
      <c r="W58" s="815"/>
      <c r="X58" s="815"/>
      <c r="Y58" s="816"/>
      <c r="Z58" s="816"/>
      <c r="AA58" s="817"/>
      <c r="AB58" s="194" t="str">
        <f>①日ソ登録選手入力!C$74&amp;""</f>
        <v/>
      </c>
      <c r="AC58" s="813" t="str">
        <f>①日ソ登録選手入力!O$74&amp;""</f>
        <v>　</v>
      </c>
      <c r="AD58" s="813"/>
      <c r="AE58" s="813"/>
      <c r="AF58" s="813"/>
      <c r="AG58" s="813"/>
      <c r="AH58" s="813"/>
      <c r="AI58" s="813" t="str">
        <f>IF(①日ソ登録選手入力!J$74="","",①日ソ登録選手入力!Q$74)</f>
        <v/>
      </c>
      <c r="AJ58" s="813"/>
      <c r="AK58" s="813"/>
      <c r="AL58" s="814" t="str">
        <f>①日ソ登録選手入力!K$74&amp;""</f>
        <v/>
      </c>
      <c r="AM58" s="814"/>
      <c r="AN58" s="814"/>
      <c r="AO58" s="814"/>
      <c r="AP58" s="815" t="str">
        <f>①日ソ登録選手入力!L$74&amp;""</f>
        <v/>
      </c>
      <c r="AQ58" s="815"/>
      <c r="AR58" s="815"/>
      <c r="AS58" s="815"/>
      <c r="AT58" s="815"/>
      <c r="AU58" s="815"/>
      <c r="AV58" s="815"/>
      <c r="AW58" s="815"/>
      <c r="AX58" s="816"/>
      <c r="AY58" s="816"/>
      <c r="AZ58" s="818"/>
    </row>
    <row r="59" spans="1:52" ht="27" customHeight="1">
      <c r="A59" s="114"/>
      <c r="B59" s="114"/>
      <c r="C59" s="185" t="str">
        <f>①日ソ登録選手入力!C$59&amp;""</f>
        <v/>
      </c>
      <c r="D59" s="813" t="str">
        <f>①日ソ登録選手入力!O$59&amp;""</f>
        <v>　</v>
      </c>
      <c r="E59" s="813"/>
      <c r="F59" s="813"/>
      <c r="G59" s="813"/>
      <c r="H59" s="813"/>
      <c r="I59" s="813"/>
      <c r="J59" s="813" t="str">
        <f>IF(①日ソ登録選手入力!J$59="","",①日ソ登録選手入力!Q$59)</f>
        <v/>
      </c>
      <c r="K59" s="813"/>
      <c r="L59" s="813"/>
      <c r="M59" s="814" t="str">
        <f>①日ソ登録選手入力!K$59&amp;""</f>
        <v/>
      </c>
      <c r="N59" s="814"/>
      <c r="O59" s="814"/>
      <c r="P59" s="814"/>
      <c r="Q59" s="815" t="str">
        <f>①日ソ登録選手入力!L$59&amp;""</f>
        <v/>
      </c>
      <c r="R59" s="815"/>
      <c r="S59" s="815"/>
      <c r="T59" s="815"/>
      <c r="U59" s="815"/>
      <c r="V59" s="815"/>
      <c r="W59" s="815"/>
      <c r="X59" s="815"/>
      <c r="Y59" s="816"/>
      <c r="Z59" s="816"/>
      <c r="AA59" s="817"/>
      <c r="AB59" s="194" t="str">
        <f>①日ソ登録選手入力!C$75&amp;""</f>
        <v/>
      </c>
      <c r="AC59" s="813" t="str">
        <f>①日ソ登録選手入力!O$75&amp;""</f>
        <v>　</v>
      </c>
      <c r="AD59" s="813"/>
      <c r="AE59" s="813"/>
      <c r="AF59" s="813"/>
      <c r="AG59" s="813"/>
      <c r="AH59" s="813"/>
      <c r="AI59" s="813" t="str">
        <f>IF(①日ソ登録選手入力!J$75="","",①日ソ登録選手入力!Q$75)</f>
        <v/>
      </c>
      <c r="AJ59" s="813"/>
      <c r="AK59" s="813"/>
      <c r="AL59" s="814" t="str">
        <f>①日ソ登録選手入力!K$75&amp;""</f>
        <v/>
      </c>
      <c r="AM59" s="814"/>
      <c r="AN59" s="814"/>
      <c r="AO59" s="814"/>
      <c r="AP59" s="815" t="str">
        <f>①日ソ登録選手入力!L$75&amp;""</f>
        <v/>
      </c>
      <c r="AQ59" s="815"/>
      <c r="AR59" s="815"/>
      <c r="AS59" s="815"/>
      <c r="AT59" s="815"/>
      <c r="AU59" s="815"/>
      <c r="AV59" s="815"/>
      <c r="AW59" s="815"/>
      <c r="AX59" s="816"/>
      <c r="AY59" s="816"/>
      <c r="AZ59" s="818"/>
    </row>
    <row r="60" spans="1:52" ht="27" customHeight="1">
      <c r="A60" s="114"/>
      <c r="B60" s="114"/>
      <c r="C60" s="185" t="str">
        <f>①日ソ登録選手入力!C$60&amp;""</f>
        <v/>
      </c>
      <c r="D60" s="813" t="str">
        <f>①日ソ登録選手入力!O$60&amp;""</f>
        <v>　</v>
      </c>
      <c r="E60" s="813"/>
      <c r="F60" s="813"/>
      <c r="G60" s="813"/>
      <c r="H60" s="813"/>
      <c r="I60" s="813"/>
      <c r="J60" s="813" t="str">
        <f>IF(①日ソ登録選手入力!J$60="","",①日ソ登録選手入力!Q$60)</f>
        <v/>
      </c>
      <c r="K60" s="813"/>
      <c r="L60" s="813"/>
      <c r="M60" s="814" t="str">
        <f>①日ソ登録選手入力!K$60&amp;""</f>
        <v/>
      </c>
      <c r="N60" s="814"/>
      <c r="O60" s="814"/>
      <c r="P60" s="814"/>
      <c r="Q60" s="815" t="str">
        <f>①日ソ登録選手入力!L$60&amp;""</f>
        <v/>
      </c>
      <c r="R60" s="815"/>
      <c r="S60" s="815"/>
      <c r="T60" s="815"/>
      <c r="U60" s="815"/>
      <c r="V60" s="815"/>
      <c r="W60" s="815"/>
      <c r="X60" s="815"/>
      <c r="Y60" s="816"/>
      <c r="Z60" s="816"/>
      <c r="AA60" s="817"/>
      <c r="AB60" s="194" t="str">
        <f>①日ソ登録選手入力!C$76&amp;""</f>
        <v/>
      </c>
      <c r="AC60" s="813" t="str">
        <f>①日ソ登録選手入力!O$76&amp;""</f>
        <v>　</v>
      </c>
      <c r="AD60" s="813"/>
      <c r="AE60" s="813"/>
      <c r="AF60" s="813"/>
      <c r="AG60" s="813"/>
      <c r="AH60" s="813"/>
      <c r="AI60" s="813" t="str">
        <f>IF(①日ソ登録選手入力!J$76="","",①日ソ登録選手入力!Q$76)</f>
        <v/>
      </c>
      <c r="AJ60" s="813"/>
      <c r="AK60" s="813"/>
      <c r="AL60" s="814" t="str">
        <f>①日ソ登録選手入力!K$76&amp;""</f>
        <v/>
      </c>
      <c r="AM60" s="814"/>
      <c r="AN60" s="814"/>
      <c r="AO60" s="814"/>
      <c r="AP60" s="815" t="str">
        <f>①日ソ登録選手入力!L$76&amp;""</f>
        <v/>
      </c>
      <c r="AQ60" s="815"/>
      <c r="AR60" s="815"/>
      <c r="AS60" s="815"/>
      <c r="AT60" s="815"/>
      <c r="AU60" s="815"/>
      <c r="AV60" s="815"/>
      <c r="AW60" s="815"/>
      <c r="AX60" s="816"/>
      <c r="AY60" s="816"/>
      <c r="AZ60" s="818"/>
    </row>
    <row r="61" spans="1:52" ht="27" customHeight="1">
      <c r="A61" s="114"/>
      <c r="B61" s="114"/>
      <c r="C61" s="185" t="str">
        <f>①日ソ登録選手入力!C$61&amp;""</f>
        <v/>
      </c>
      <c r="D61" s="813" t="str">
        <f>①日ソ登録選手入力!O$61&amp;""</f>
        <v>　</v>
      </c>
      <c r="E61" s="813"/>
      <c r="F61" s="813"/>
      <c r="G61" s="813"/>
      <c r="H61" s="813"/>
      <c r="I61" s="813"/>
      <c r="J61" s="813" t="str">
        <f>IF(①日ソ登録選手入力!J$61="","",①日ソ登録選手入力!Q$61)</f>
        <v/>
      </c>
      <c r="K61" s="813"/>
      <c r="L61" s="813"/>
      <c r="M61" s="814" t="str">
        <f>①日ソ登録選手入力!K$61&amp;""</f>
        <v/>
      </c>
      <c r="N61" s="814"/>
      <c r="O61" s="814"/>
      <c r="P61" s="814"/>
      <c r="Q61" s="815" t="str">
        <f>①日ソ登録選手入力!L$61&amp;""</f>
        <v/>
      </c>
      <c r="R61" s="815"/>
      <c r="S61" s="815"/>
      <c r="T61" s="815"/>
      <c r="U61" s="815"/>
      <c r="V61" s="815"/>
      <c r="W61" s="815"/>
      <c r="X61" s="815"/>
      <c r="Y61" s="816"/>
      <c r="Z61" s="816"/>
      <c r="AA61" s="817"/>
      <c r="AB61" s="194" t="str">
        <f>①日ソ登録選手入力!C$77&amp;""</f>
        <v/>
      </c>
      <c r="AC61" s="813" t="str">
        <f>①日ソ登録選手入力!O$77&amp;""</f>
        <v>　</v>
      </c>
      <c r="AD61" s="813"/>
      <c r="AE61" s="813"/>
      <c r="AF61" s="813"/>
      <c r="AG61" s="813"/>
      <c r="AH61" s="813"/>
      <c r="AI61" s="813" t="str">
        <f>IF(①日ソ登録選手入力!J$77="","",①日ソ登録選手入力!Q$77)</f>
        <v/>
      </c>
      <c r="AJ61" s="813"/>
      <c r="AK61" s="813"/>
      <c r="AL61" s="814" t="str">
        <f>①日ソ登録選手入力!K$77&amp;""</f>
        <v/>
      </c>
      <c r="AM61" s="814"/>
      <c r="AN61" s="814"/>
      <c r="AO61" s="814"/>
      <c r="AP61" s="815" t="str">
        <f>①日ソ登録選手入力!L$77&amp;""</f>
        <v/>
      </c>
      <c r="AQ61" s="815"/>
      <c r="AR61" s="815"/>
      <c r="AS61" s="815"/>
      <c r="AT61" s="815"/>
      <c r="AU61" s="815"/>
      <c r="AV61" s="815"/>
      <c r="AW61" s="815"/>
      <c r="AX61" s="816"/>
      <c r="AY61" s="816"/>
      <c r="AZ61" s="818"/>
    </row>
    <row r="62" spans="1:52" ht="27" customHeight="1">
      <c r="A62" s="114"/>
      <c r="B62" s="114"/>
      <c r="C62" s="185" t="str">
        <f>①日ソ登録選手入力!C$62&amp;""</f>
        <v/>
      </c>
      <c r="D62" s="813" t="str">
        <f>①日ソ登録選手入力!O$62&amp;""</f>
        <v>　</v>
      </c>
      <c r="E62" s="813"/>
      <c r="F62" s="813"/>
      <c r="G62" s="813"/>
      <c r="H62" s="813"/>
      <c r="I62" s="813"/>
      <c r="J62" s="819" t="str">
        <f>IF(①日ソ登録選手入力!J$62="","",①日ソ登録選手入力!Q$62)</f>
        <v/>
      </c>
      <c r="K62" s="820"/>
      <c r="L62" s="821"/>
      <c r="M62" s="814" t="str">
        <f>①日ソ登録選手入力!K$62&amp;""</f>
        <v/>
      </c>
      <c r="N62" s="814"/>
      <c r="O62" s="814"/>
      <c r="P62" s="814"/>
      <c r="Q62" s="815" t="str">
        <f>①日ソ登録選手入力!L$62&amp;""</f>
        <v/>
      </c>
      <c r="R62" s="815"/>
      <c r="S62" s="815"/>
      <c r="T62" s="815"/>
      <c r="U62" s="815"/>
      <c r="V62" s="815"/>
      <c r="W62" s="815"/>
      <c r="X62" s="815"/>
      <c r="Y62" s="816"/>
      <c r="Z62" s="816"/>
      <c r="AA62" s="817"/>
      <c r="AB62" s="194" t="str">
        <f>①日ソ登録選手入力!C$78&amp;""</f>
        <v/>
      </c>
      <c r="AC62" s="813" t="str">
        <f>①日ソ登録選手入力!O$78&amp;""</f>
        <v>　</v>
      </c>
      <c r="AD62" s="813"/>
      <c r="AE62" s="813"/>
      <c r="AF62" s="813"/>
      <c r="AG62" s="813"/>
      <c r="AH62" s="813"/>
      <c r="AI62" s="813" t="str">
        <f>IF(①日ソ登録選手入力!J$78="","",①日ソ登録選手入力!Q$78)</f>
        <v/>
      </c>
      <c r="AJ62" s="813"/>
      <c r="AK62" s="813"/>
      <c r="AL62" s="814" t="str">
        <f>①日ソ登録選手入力!K$78&amp;""</f>
        <v/>
      </c>
      <c r="AM62" s="814"/>
      <c r="AN62" s="814"/>
      <c r="AO62" s="814"/>
      <c r="AP62" s="815" t="str">
        <f>①日ソ登録選手入力!L$78&amp;""</f>
        <v/>
      </c>
      <c r="AQ62" s="815"/>
      <c r="AR62" s="815"/>
      <c r="AS62" s="815"/>
      <c r="AT62" s="815"/>
      <c r="AU62" s="815"/>
      <c r="AV62" s="815"/>
      <c r="AW62" s="815"/>
      <c r="AX62" s="816"/>
      <c r="AY62" s="816"/>
      <c r="AZ62" s="818"/>
    </row>
    <row r="63" spans="1:52" ht="27" customHeight="1">
      <c r="A63" s="114"/>
      <c r="B63" s="114"/>
      <c r="C63" s="185" t="str">
        <f>①日ソ登録選手入力!C$63&amp;""</f>
        <v/>
      </c>
      <c r="D63" s="813" t="str">
        <f>①日ソ登録選手入力!O$63&amp;""</f>
        <v>　</v>
      </c>
      <c r="E63" s="813"/>
      <c r="F63" s="813"/>
      <c r="G63" s="813"/>
      <c r="H63" s="813"/>
      <c r="I63" s="813"/>
      <c r="J63" s="813" t="str">
        <f>IF(①日ソ登録選手入力!J$63="","",①日ソ登録選手入力!Q$63)</f>
        <v/>
      </c>
      <c r="K63" s="813"/>
      <c r="L63" s="813"/>
      <c r="M63" s="814" t="str">
        <f>①日ソ登録選手入力!K$63&amp;""</f>
        <v/>
      </c>
      <c r="N63" s="814"/>
      <c r="O63" s="814"/>
      <c r="P63" s="814"/>
      <c r="Q63" s="815" t="str">
        <f>①日ソ登録選手入力!L$63&amp;""</f>
        <v/>
      </c>
      <c r="R63" s="815"/>
      <c r="S63" s="815"/>
      <c r="T63" s="815"/>
      <c r="U63" s="815"/>
      <c r="V63" s="815"/>
      <c r="W63" s="815"/>
      <c r="X63" s="815"/>
      <c r="Y63" s="816"/>
      <c r="Z63" s="816"/>
      <c r="AA63" s="817"/>
      <c r="AB63" s="194" t="str">
        <f>①日ソ登録選手入力!C$79&amp;""</f>
        <v/>
      </c>
      <c r="AC63" s="813" t="str">
        <f>①日ソ登録選手入力!O$79&amp;""</f>
        <v>　</v>
      </c>
      <c r="AD63" s="813"/>
      <c r="AE63" s="813"/>
      <c r="AF63" s="813"/>
      <c r="AG63" s="813"/>
      <c r="AH63" s="813"/>
      <c r="AI63" s="813" t="str">
        <f>IF(①日ソ登録選手入力!J$79="","",①日ソ登録選手入力!Q$79)</f>
        <v/>
      </c>
      <c r="AJ63" s="813"/>
      <c r="AK63" s="813"/>
      <c r="AL63" s="814" t="str">
        <f>①日ソ登録選手入力!K$79&amp;""</f>
        <v/>
      </c>
      <c r="AM63" s="814"/>
      <c r="AN63" s="814"/>
      <c r="AO63" s="814"/>
      <c r="AP63" s="815" t="str">
        <f>①日ソ登録選手入力!L$79&amp;""</f>
        <v/>
      </c>
      <c r="AQ63" s="815"/>
      <c r="AR63" s="815"/>
      <c r="AS63" s="815"/>
      <c r="AT63" s="815"/>
      <c r="AU63" s="815"/>
      <c r="AV63" s="815"/>
      <c r="AW63" s="815"/>
      <c r="AX63" s="816"/>
      <c r="AY63" s="816"/>
      <c r="AZ63" s="818"/>
    </row>
    <row r="64" spans="1:52" ht="27" customHeight="1">
      <c r="A64" s="114"/>
      <c r="B64" s="114"/>
      <c r="C64" s="185" t="str">
        <f>①日ソ登録選手入力!C$64&amp;""</f>
        <v/>
      </c>
      <c r="D64" s="813" t="str">
        <f>①日ソ登録選手入力!O$64&amp;""</f>
        <v>　</v>
      </c>
      <c r="E64" s="813"/>
      <c r="F64" s="813"/>
      <c r="G64" s="813"/>
      <c r="H64" s="813"/>
      <c r="I64" s="813"/>
      <c r="J64" s="813" t="str">
        <f>IF(①日ソ登録選手入力!J$64="","",①日ソ登録選手入力!Q$64)</f>
        <v/>
      </c>
      <c r="K64" s="813"/>
      <c r="L64" s="813"/>
      <c r="M64" s="814" t="str">
        <f>①日ソ登録選手入力!K$64&amp;""</f>
        <v/>
      </c>
      <c r="N64" s="814"/>
      <c r="O64" s="814"/>
      <c r="P64" s="814"/>
      <c r="Q64" s="815" t="str">
        <f>①日ソ登録選手入力!L$64&amp;""</f>
        <v/>
      </c>
      <c r="R64" s="815"/>
      <c r="S64" s="815"/>
      <c r="T64" s="815"/>
      <c r="U64" s="815"/>
      <c r="V64" s="815"/>
      <c r="W64" s="815"/>
      <c r="X64" s="815"/>
      <c r="Y64" s="816"/>
      <c r="Z64" s="816"/>
      <c r="AA64" s="817"/>
      <c r="AB64" s="194" t="str">
        <f>①日ソ登録選手入力!C$80&amp;""</f>
        <v/>
      </c>
      <c r="AC64" s="813" t="str">
        <f>①日ソ登録選手入力!O$80&amp;""</f>
        <v>　</v>
      </c>
      <c r="AD64" s="813"/>
      <c r="AE64" s="813"/>
      <c r="AF64" s="813"/>
      <c r="AG64" s="813"/>
      <c r="AH64" s="813"/>
      <c r="AI64" s="813" t="str">
        <f>IF(①日ソ登録選手入力!J$80="","",①日ソ登録選手入力!Q$80)</f>
        <v/>
      </c>
      <c r="AJ64" s="813"/>
      <c r="AK64" s="813"/>
      <c r="AL64" s="814" t="str">
        <f>①日ソ登録選手入力!K$80&amp;""</f>
        <v/>
      </c>
      <c r="AM64" s="814"/>
      <c r="AN64" s="814"/>
      <c r="AO64" s="814"/>
      <c r="AP64" s="815" t="str">
        <f>①日ソ登録選手入力!L$80&amp;""</f>
        <v/>
      </c>
      <c r="AQ64" s="815"/>
      <c r="AR64" s="815"/>
      <c r="AS64" s="815"/>
      <c r="AT64" s="815"/>
      <c r="AU64" s="815"/>
      <c r="AV64" s="815"/>
      <c r="AW64" s="815"/>
      <c r="AX64" s="816"/>
      <c r="AY64" s="816"/>
      <c r="AZ64" s="818"/>
    </row>
    <row r="65" spans="1:54" ht="27" customHeight="1">
      <c r="A65" s="114"/>
      <c r="B65" s="114"/>
      <c r="C65" s="185" t="str">
        <f>①日ソ登録選手入力!C$65&amp;""</f>
        <v/>
      </c>
      <c r="D65" s="813" t="str">
        <f>①日ソ登録選手入力!O$65&amp;""</f>
        <v>　</v>
      </c>
      <c r="E65" s="813"/>
      <c r="F65" s="813"/>
      <c r="G65" s="813"/>
      <c r="H65" s="813"/>
      <c r="I65" s="813"/>
      <c r="J65" s="813" t="str">
        <f>IF(①日ソ登録選手入力!J$65="","",①日ソ登録選手入力!Q$65)</f>
        <v/>
      </c>
      <c r="K65" s="813"/>
      <c r="L65" s="813"/>
      <c r="M65" s="814" t="str">
        <f>①日ソ登録選手入力!K$65&amp;""</f>
        <v/>
      </c>
      <c r="N65" s="814"/>
      <c r="O65" s="814"/>
      <c r="P65" s="814"/>
      <c r="Q65" s="815" t="str">
        <f>①日ソ登録選手入力!L$65&amp;""</f>
        <v/>
      </c>
      <c r="R65" s="815"/>
      <c r="S65" s="815"/>
      <c r="T65" s="815"/>
      <c r="U65" s="815"/>
      <c r="V65" s="815"/>
      <c r="W65" s="815"/>
      <c r="X65" s="815"/>
      <c r="Y65" s="816"/>
      <c r="Z65" s="816"/>
      <c r="AA65" s="817"/>
      <c r="AB65" s="194" t="str">
        <f>①日ソ登録選手入力!C$81&amp;""</f>
        <v/>
      </c>
      <c r="AC65" s="813" t="str">
        <f>①日ソ登録選手入力!O$81&amp;""</f>
        <v>　</v>
      </c>
      <c r="AD65" s="813"/>
      <c r="AE65" s="813"/>
      <c r="AF65" s="813"/>
      <c r="AG65" s="813"/>
      <c r="AH65" s="813"/>
      <c r="AI65" s="813" t="str">
        <f>IF(①日ソ登録選手入力!J$81="","",①日ソ登録選手入力!Q$81)</f>
        <v/>
      </c>
      <c r="AJ65" s="813"/>
      <c r="AK65" s="813"/>
      <c r="AL65" s="814" t="str">
        <f>①日ソ登録選手入力!K$81&amp;""</f>
        <v/>
      </c>
      <c r="AM65" s="814"/>
      <c r="AN65" s="814"/>
      <c r="AO65" s="814"/>
      <c r="AP65" s="815" t="str">
        <f>①日ソ登録選手入力!L$81&amp;""</f>
        <v/>
      </c>
      <c r="AQ65" s="815"/>
      <c r="AR65" s="815"/>
      <c r="AS65" s="815"/>
      <c r="AT65" s="815"/>
      <c r="AU65" s="815"/>
      <c r="AV65" s="815"/>
      <c r="AW65" s="815"/>
      <c r="AX65" s="797"/>
      <c r="AY65" s="797"/>
      <c r="AZ65" s="798"/>
    </row>
    <row r="66" spans="1:54" ht="27" customHeight="1" thickBot="1">
      <c r="A66" s="114"/>
      <c r="B66" s="114"/>
      <c r="C66" s="186" t="str">
        <f>①日ソ登録選手入力!C$66&amp;""</f>
        <v/>
      </c>
      <c r="D66" s="799" t="str">
        <f>①日ソ登録選手入力!O$66&amp;""</f>
        <v>　</v>
      </c>
      <c r="E66" s="799"/>
      <c r="F66" s="799"/>
      <c r="G66" s="799"/>
      <c r="H66" s="799"/>
      <c r="I66" s="799"/>
      <c r="J66" s="799" t="str">
        <f>IF(①日ソ登録選手入力!J$66="","",①日ソ登録選手入力!Q$66)</f>
        <v/>
      </c>
      <c r="K66" s="799"/>
      <c r="L66" s="799"/>
      <c r="M66" s="800" t="str">
        <f>①日ソ登録選手入力!K$66&amp;""</f>
        <v/>
      </c>
      <c r="N66" s="800"/>
      <c r="O66" s="800"/>
      <c r="P66" s="800"/>
      <c r="Q66" s="801" t="str">
        <f>①日ソ登録選手入力!L$66&amp;""</f>
        <v/>
      </c>
      <c r="R66" s="801"/>
      <c r="S66" s="801"/>
      <c r="T66" s="801"/>
      <c r="U66" s="801"/>
      <c r="V66" s="801"/>
      <c r="W66" s="801"/>
      <c r="X66" s="801"/>
      <c r="Y66" s="802"/>
      <c r="Z66" s="802"/>
      <c r="AA66" s="803"/>
      <c r="AB66" s="280" t="str">
        <f>①日ソ登録選手入力!C$82&amp;""</f>
        <v/>
      </c>
      <c r="AC66" s="799" t="str">
        <f>①日ソ登録選手入力!O$82&amp;""</f>
        <v>　</v>
      </c>
      <c r="AD66" s="799"/>
      <c r="AE66" s="799"/>
      <c r="AF66" s="799"/>
      <c r="AG66" s="799"/>
      <c r="AH66" s="799"/>
      <c r="AI66" s="799" t="str">
        <f>IF(①日ソ登録選手入力!J$82="","",①日ソ登録選手入力!Q$80)</f>
        <v/>
      </c>
      <c r="AJ66" s="799"/>
      <c r="AK66" s="799"/>
      <c r="AL66" s="800" t="str">
        <f>①日ソ登録選手入力!K$82&amp;""</f>
        <v/>
      </c>
      <c r="AM66" s="800"/>
      <c r="AN66" s="800"/>
      <c r="AO66" s="800"/>
      <c r="AP66" s="801" t="str">
        <f>①日ソ登録選手入力!L$82&amp;""</f>
        <v/>
      </c>
      <c r="AQ66" s="801"/>
      <c r="AR66" s="801"/>
      <c r="AS66" s="801"/>
      <c r="AT66" s="801"/>
      <c r="AU66" s="801"/>
      <c r="AV66" s="801"/>
      <c r="AW66" s="801"/>
      <c r="AX66" s="802"/>
      <c r="AY66" s="802"/>
      <c r="AZ66" s="812"/>
    </row>
    <row r="67" spans="1:54" ht="7.5" customHeight="1">
      <c r="A67" s="114"/>
      <c r="B67" s="114"/>
      <c r="C67" s="114"/>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3"/>
      <c r="AC67" s="122"/>
      <c r="AD67" s="122"/>
      <c r="AE67" s="122"/>
      <c r="AF67" s="122"/>
      <c r="AG67" s="122"/>
      <c r="AH67" s="122"/>
      <c r="AI67" s="122"/>
      <c r="AJ67" s="122"/>
      <c r="AK67" s="122"/>
      <c r="AL67" s="122"/>
      <c r="AM67" s="122"/>
      <c r="AN67" s="122"/>
      <c r="AO67" s="122"/>
      <c r="AP67" s="122"/>
      <c r="AQ67" s="122"/>
      <c r="AR67" s="122"/>
      <c r="AS67" s="122"/>
      <c r="AT67" s="122"/>
      <c r="AU67" s="122"/>
      <c r="AV67" s="122"/>
      <c r="AW67" s="122"/>
      <c r="AX67" s="122"/>
      <c r="AY67" s="122"/>
      <c r="AZ67" s="122"/>
    </row>
    <row r="68" spans="1:54">
      <c r="A68" s="110"/>
      <c r="B68" s="110"/>
      <c r="C68" s="145" t="s">
        <v>185</v>
      </c>
      <c r="D68" s="146"/>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row>
    <row r="69" spans="1:54">
      <c r="A69" s="110"/>
      <c r="B69" s="110"/>
      <c r="C69" s="145" t="s">
        <v>186</v>
      </c>
      <c r="D69" s="146"/>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row>
    <row r="70" spans="1:54" ht="18.75" customHeight="1" thickBot="1">
      <c r="A70" s="110"/>
      <c r="B70" s="110"/>
      <c r="C70" s="147"/>
      <c r="D70" s="490" t="s">
        <v>194</v>
      </c>
      <c r="E70" s="490"/>
      <c r="F70" s="148" t="s">
        <v>195</v>
      </c>
      <c r="G70" s="149"/>
      <c r="H70" s="149"/>
      <c r="I70" s="149"/>
      <c r="J70" s="149"/>
      <c r="K70" s="149"/>
      <c r="L70" s="149"/>
      <c r="M70" s="490" t="str">
        <f>M$1&amp;""</f>
        <v>2026年度登録</v>
      </c>
      <c r="N70" s="490"/>
      <c r="O70" s="490"/>
      <c r="P70" s="490"/>
      <c r="Q70" s="490"/>
      <c r="R70" s="490"/>
      <c r="S70" s="490"/>
      <c r="T70" s="149"/>
      <c r="U70" s="490" t="s">
        <v>134</v>
      </c>
      <c r="V70" s="490"/>
      <c r="W70" s="148" t="s">
        <v>150</v>
      </c>
      <c r="X70" s="149"/>
      <c r="Y70" s="149"/>
      <c r="Z70" s="149"/>
      <c r="AA70" s="149"/>
      <c r="AB70" s="149"/>
      <c r="AC70" s="149"/>
      <c r="AD70" s="149"/>
      <c r="AE70" s="149"/>
      <c r="AF70" s="149"/>
      <c r="AG70" s="149"/>
      <c r="AH70" s="149"/>
      <c r="AI70" s="149"/>
      <c r="AJ70" s="148" t="s">
        <v>151</v>
      </c>
      <c r="AK70" s="149"/>
      <c r="AL70" s="149"/>
      <c r="AM70" s="149"/>
      <c r="AN70" s="149"/>
      <c r="AO70" s="149"/>
      <c r="AP70" s="149"/>
      <c r="AQ70" s="149"/>
      <c r="AR70" s="150"/>
      <c r="AS70" s="150"/>
      <c r="AT70" s="147"/>
      <c r="AU70" s="147"/>
      <c r="AV70" s="147"/>
      <c r="AW70" s="147"/>
      <c r="AX70" s="147"/>
      <c r="AY70" s="147"/>
      <c r="AZ70" s="147"/>
      <c r="BA70" s="110"/>
      <c r="BB70" s="110"/>
    </row>
    <row r="71" spans="1:54" ht="61.5" customHeight="1" thickBot="1">
      <c r="A71" s="110"/>
      <c r="B71" s="110"/>
      <c r="C71" s="474" t="s">
        <v>152</v>
      </c>
      <c r="D71" s="475"/>
      <c r="E71" s="476" t="s">
        <v>196</v>
      </c>
      <c r="F71" s="476"/>
      <c r="G71" s="476"/>
      <c r="H71" s="476"/>
      <c r="I71" s="476"/>
      <c r="J71" s="175" t="s">
        <v>154</v>
      </c>
      <c r="K71" s="176" t="s">
        <v>155</v>
      </c>
      <c r="L71" s="176" t="s">
        <v>156</v>
      </c>
      <c r="M71" s="176" t="s">
        <v>157</v>
      </c>
      <c r="N71" s="176" t="s">
        <v>158</v>
      </c>
      <c r="O71" s="176" t="s">
        <v>159</v>
      </c>
      <c r="P71" s="176" t="s">
        <v>160</v>
      </c>
      <c r="Q71" s="176" t="s">
        <v>161</v>
      </c>
      <c r="R71" s="176" t="s">
        <v>162</v>
      </c>
      <c r="S71" s="176" t="s">
        <v>163</v>
      </c>
      <c r="T71" s="176" t="s">
        <v>164</v>
      </c>
      <c r="U71" s="176" t="s">
        <v>165</v>
      </c>
      <c r="V71" s="151" t="s">
        <v>166</v>
      </c>
      <c r="W71" s="151" t="s">
        <v>167</v>
      </c>
      <c r="X71" s="151" t="s">
        <v>132</v>
      </c>
      <c r="Y71" s="151" t="s">
        <v>131</v>
      </c>
      <c r="Z71" s="151" t="s">
        <v>130</v>
      </c>
      <c r="AA71" s="151" t="s">
        <v>125</v>
      </c>
      <c r="AB71" s="151" t="s">
        <v>126</v>
      </c>
      <c r="AC71" s="176" t="s">
        <v>127</v>
      </c>
      <c r="AD71" s="151" t="s">
        <v>128</v>
      </c>
      <c r="AE71" s="152" t="s">
        <v>129</v>
      </c>
      <c r="AF71" s="477" t="s">
        <v>197</v>
      </c>
      <c r="AG71" s="478"/>
      <c r="AH71" s="478"/>
      <c r="AI71" s="478"/>
      <c r="AJ71" s="478"/>
      <c r="AK71" s="478"/>
      <c r="AL71" s="478"/>
      <c r="AM71" s="478"/>
      <c r="AN71" s="478"/>
      <c r="AO71" s="478"/>
      <c r="AP71" s="478"/>
      <c r="AQ71" s="478"/>
      <c r="AR71" s="478"/>
      <c r="AS71" s="478"/>
      <c r="AT71" s="478"/>
      <c r="AU71" s="478"/>
      <c r="AV71" s="478"/>
      <c r="AW71" s="478"/>
      <c r="AX71" s="478"/>
      <c r="AY71" s="478"/>
      <c r="AZ71" s="479"/>
    </row>
    <row r="72" spans="1:54" ht="27" customHeight="1" thickBot="1">
      <c r="A72" s="114"/>
      <c r="B72" s="114"/>
      <c r="C72" s="807" t="s">
        <v>17</v>
      </c>
      <c r="D72" s="808"/>
      <c r="E72" s="809" t="str">
        <f>①日ソ登録選手入力!C$5&amp;""</f>
        <v/>
      </c>
      <c r="F72" s="810"/>
      <c r="G72" s="810"/>
      <c r="H72" s="810"/>
      <c r="I72" s="810"/>
      <c r="J72" s="810"/>
      <c r="K72" s="810"/>
      <c r="L72" s="810"/>
      <c r="M72" s="810"/>
      <c r="N72" s="810"/>
      <c r="O72" s="810"/>
      <c r="P72" s="810"/>
      <c r="Q72" s="810"/>
      <c r="R72" s="810"/>
      <c r="S72" s="810"/>
      <c r="T72" s="810"/>
      <c r="U72" s="811"/>
      <c r="V72" s="464" t="s">
        <v>169</v>
      </c>
      <c r="W72" s="464"/>
      <c r="X72" s="464"/>
      <c r="Y72" s="464"/>
      <c r="Z72" s="464"/>
      <c r="AA72" s="488"/>
      <c r="AB72" s="153" t="s">
        <v>198</v>
      </c>
      <c r="AC72" s="281" t="str">
        <f>COUNTA(①日ソ登録選手入力!D17:D19,①日ソ登録選手入力!D34:D83)&amp;""</f>
        <v>0</v>
      </c>
      <c r="AD72" s="153" t="s">
        <v>199</v>
      </c>
      <c r="AE72" s="154"/>
      <c r="AF72" s="804"/>
      <c r="AG72" s="805"/>
      <c r="AH72" s="805"/>
      <c r="AI72" s="805"/>
      <c r="AJ72" s="805"/>
      <c r="AK72" s="805"/>
      <c r="AL72" s="805"/>
      <c r="AM72" s="805"/>
      <c r="AN72" s="805"/>
      <c r="AO72" s="805"/>
      <c r="AP72" s="805"/>
      <c r="AQ72" s="805"/>
      <c r="AR72" s="805"/>
      <c r="AS72" s="805"/>
      <c r="AT72" s="805"/>
      <c r="AU72" s="805"/>
      <c r="AV72" s="805"/>
      <c r="AW72" s="805"/>
      <c r="AX72" s="805"/>
      <c r="AY72" s="805"/>
      <c r="AZ72" s="806"/>
    </row>
    <row r="73" spans="1:54" ht="27" customHeight="1" thickBot="1">
      <c r="A73" s="114"/>
      <c r="B73" s="114"/>
      <c r="C73" s="456" t="s">
        <v>172</v>
      </c>
      <c r="D73" s="457"/>
      <c r="E73" s="458" t="str">
        <f>①日ソ登録選手入力!C$6&amp;""</f>
        <v/>
      </c>
      <c r="F73" s="459"/>
      <c r="G73" s="460"/>
      <c r="H73" s="461" t="str">
        <f>①日ソ登録選手入力!C$7&amp;""</f>
        <v/>
      </c>
      <c r="I73" s="462"/>
      <c r="J73" s="462"/>
      <c r="K73" s="462"/>
      <c r="L73" s="462"/>
      <c r="M73" s="462"/>
      <c r="N73" s="462"/>
      <c r="O73" s="462"/>
      <c r="P73" s="462"/>
      <c r="Q73" s="462"/>
      <c r="R73" s="462"/>
      <c r="S73" s="462"/>
      <c r="T73" s="462"/>
      <c r="U73" s="462"/>
      <c r="V73" s="462"/>
      <c r="W73" s="462"/>
      <c r="X73" s="462"/>
      <c r="Y73" s="462"/>
      <c r="Z73" s="462"/>
      <c r="AA73" s="463"/>
      <c r="AB73" s="155" t="s">
        <v>33</v>
      </c>
      <c r="AC73" s="426" t="s">
        <v>173</v>
      </c>
      <c r="AD73" s="445"/>
      <c r="AE73" s="445"/>
      <c r="AF73" s="445"/>
      <c r="AG73" s="445"/>
      <c r="AH73" s="445"/>
      <c r="AI73" s="445" t="s">
        <v>174</v>
      </c>
      <c r="AJ73" s="445"/>
      <c r="AK73" s="445"/>
      <c r="AL73" s="464" t="s">
        <v>175</v>
      </c>
      <c r="AM73" s="465"/>
      <c r="AN73" s="465"/>
      <c r="AO73" s="465"/>
      <c r="AP73" s="445" t="s">
        <v>176</v>
      </c>
      <c r="AQ73" s="445"/>
      <c r="AR73" s="445"/>
      <c r="AS73" s="445"/>
      <c r="AT73" s="445"/>
      <c r="AU73" s="445"/>
      <c r="AV73" s="445"/>
      <c r="AW73" s="445"/>
      <c r="AX73" s="445" t="s">
        <v>177</v>
      </c>
      <c r="AY73" s="445"/>
      <c r="AZ73" s="446"/>
    </row>
    <row r="74" spans="1:54" ht="27" customHeight="1">
      <c r="A74" s="114"/>
      <c r="B74" s="114"/>
      <c r="C74" s="447" t="s">
        <v>178</v>
      </c>
      <c r="D74" s="448"/>
      <c r="E74" s="449" t="str">
        <f>①日ソ登録選手入力!C$10&amp;""</f>
        <v/>
      </c>
      <c r="F74" s="450"/>
      <c r="G74" s="451"/>
      <c r="H74" s="452" t="str">
        <f>①日ソ登録選手入力!C$11&amp;""</f>
        <v/>
      </c>
      <c r="I74" s="453"/>
      <c r="J74" s="453"/>
      <c r="K74" s="453"/>
      <c r="L74" s="453"/>
      <c r="M74" s="453"/>
      <c r="N74" s="453"/>
      <c r="O74" s="453"/>
      <c r="P74" s="454"/>
      <c r="Q74" s="454"/>
      <c r="R74" s="453"/>
      <c r="S74" s="453"/>
      <c r="T74" s="453"/>
      <c r="U74" s="453"/>
      <c r="V74" s="453"/>
      <c r="W74" s="453"/>
      <c r="X74" s="453"/>
      <c r="Y74" s="453"/>
      <c r="Z74" s="453"/>
      <c r="AA74" s="455"/>
      <c r="AB74" s="187" t="str">
        <f>①日ソ登録選手入力!C$67&amp;""</f>
        <v/>
      </c>
      <c r="AC74" s="792" t="str">
        <f>①日ソ登録選手入力!O$67&amp;""</f>
        <v>　</v>
      </c>
      <c r="AD74" s="792"/>
      <c r="AE74" s="792"/>
      <c r="AF74" s="792"/>
      <c r="AG74" s="792"/>
      <c r="AH74" s="792"/>
      <c r="AI74" s="792" t="str">
        <f>IF(①日ソ登録選手入力!J$67="","",①日ソ登録選手入力!Q$67)</f>
        <v/>
      </c>
      <c r="AJ74" s="792"/>
      <c r="AK74" s="792"/>
      <c r="AL74" s="793" t="str">
        <f>①日ソ登録選手入力!K$67&amp;""</f>
        <v/>
      </c>
      <c r="AM74" s="793"/>
      <c r="AN74" s="793"/>
      <c r="AO74" s="793"/>
      <c r="AP74" s="794" t="str">
        <f>①日ソ登録選手入力!L$67&amp;""</f>
        <v/>
      </c>
      <c r="AQ74" s="794"/>
      <c r="AR74" s="794"/>
      <c r="AS74" s="794"/>
      <c r="AT74" s="794"/>
      <c r="AU74" s="794"/>
      <c r="AV74" s="794"/>
      <c r="AW74" s="794"/>
      <c r="AX74" s="795"/>
      <c r="AY74" s="795"/>
      <c r="AZ74" s="796"/>
    </row>
    <row r="75" spans="1:54" ht="27" customHeight="1">
      <c r="A75" s="114"/>
      <c r="B75" s="114"/>
      <c r="C75" s="437" t="s">
        <v>179</v>
      </c>
      <c r="D75" s="438"/>
      <c r="E75" s="439" t="str">
        <f>①日ソ登録選手入力!C$9&amp;""</f>
        <v/>
      </c>
      <c r="F75" s="439"/>
      <c r="G75" s="439"/>
      <c r="H75" s="440"/>
      <c r="I75" s="440"/>
      <c r="J75" s="440"/>
      <c r="K75" s="440"/>
      <c r="L75" s="440"/>
      <c r="M75" s="440"/>
      <c r="N75" s="440"/>
      <c r="O75" s="440"/>
      <c r="P75" s="441" t="s">
        <v>25</v>
      </c>
      <c r="Q75" s="441"/>
      <c r="R75" s="442" t="str">
        <f>①日ソ登録選手入力!C$12&amp;""</f>
        <v/>
      </c>
      <c r="S75" s="443"/>
      <c r="T75" s="443"/>
      <c r="U75" s="443"/>
      <c r="V75" s="443"/>
      <c r="W75" s="443"/>
      <c r="X75" s="443"/>
      <c r="Y75" s="443"/>
      <c r="Z75" s="443"/>
      <c r="AA75" s="444"/>
      <c r="AB75" s="188" t="str">
        <f>①日ソ登録選手入力!C$68&amp;""</f>
        <v/>
      </c>
      <c r="AC75" s="420" t="str">
        <f>①日ソ登録選手入力!O$68&amp;""</f>
        <v>　</v>
      </c>
      <c r="AD75" s="420"/>
      <c r="AE75" s="420"/>
      <c r="AF75" s="420"/>
      <c r="AG75" s="420"/>
      <c r="AH75" s="420"/>
      <c r="AI75" s="420" t="str">
        <f>IF(①日ソ登録選手入力!J$68="","",①日ソ登録選手入力!Q$68)</f>
        <v/>
      </c>
      <c r="AJ75" s="420"/>
      <c r="AK75" s="420"/>
      <c r="AL75" s="411" t="str">
        <f>①日ソ登録選手入力!K$68&amp;""</f>
        <v/>
      </c>
      <c r="AM75" s="411"/>
      <c r="AN75" s="411"/>
      <c r="AO75" s="411"/>
      <c r="AP75" s="412" t="str">
        <f>①日ソ登録選手入力!L$68&amp;""</f>
        <v/>
      </c>
      <c r="AQ75" s="412"/>
      <c r="AR75" s="412"/>
      <c r="AS75" s="412"/>
      <c r="AT75" s="412"/>
      <c r="AU75" s="412"/>
      <c r="AV75" s="412"/>
      <c r="AW75" s="412"/>
      <c r="AX75" s="413"/>
      <c r="AY75" s="413"/>
      <c r="AZ75" s="414"/>
    </row>
    <row r="76" spans="1:54" ht="27" customHeight="1" thickBot="1">
      <c r="A76" s="114"/>
      <c r="B76" s="114"/>
      <c r="C76" s="430" t="s">
        <v>180</v>
      </c>
      <c r="D76" s="431"/>
      <c r="E76" s="432" t="str">
        <f>①日ソ登録選手入力!C$8&amp;""</f>
        <v/>
      </c>
      <c r="F76" s="433"/>
      <c r="G76" s="433"/>
      <c r="H76" s="433"/>
      <c r="I76" s="433"/>
      <c r="J76" s="433"/>
      <c r="K76" s="433"/>
      <c r="L76" s="433"/>
      <c r="M76" s="433"/>
      <c r="N76" s="433"/>
      <c r="O76" s="434"/>
      <c r="P76" s="435" t="s">
        <v>181</v>
      </c>
      <c r="Q76" s="431"/>
      <c r="R76" s="432" t="str">
        <f>①日ソ登録選手入力!O$20&amp;""</f>
        <v xml:space="preserve"> </v>
      </c>
      <c r="S76" s="433"/>
      <c r="T76" s="433"/>
      <c r="U76" s="433"/>
      <c r="V76" s="433"/>
      <c r="W76" s="433"/>
      <c r="X76" s="433"/>
      <c r="Y76" s="433"/>
      <c r="Z76" s="433"/>
      <c r="AA76" s="436"/>
      <c r="AB76" s="189" t="str">
        <f>①日ソ登録選手入力!C$69&amp;""</f>
        <v/>
      </c>
      <c r="AC76" s="420" t="str">
        <f>①日ソ登録選手入力!O$69&amp;""</f>
        <v>　</v>
      </c>
      <c r="AD76" s="420"/>
      <c r="AE76" s="420"/>
      <c r="AF76" s="420"/>
      <c r="AG76" s="420"/>
      <c r="AH76" s="420"/>
      <c r="AI76" s="420" t="str">
        <f>IF(①日ソ登録選手入力!J$69="","",①日ソ登録選手入力!Q$69)</f>
        <v/>
      </c>
      <c r="AJ76" s="420"/>
      <c r="AK76" s="420"/>
      <c r="AL76" s="411" t="str">
        <f>①日ソ登録選手入力!K$69&amp;""</f>
        <v/>
      </c>
      <c r="AM76" s="411"/>
      <c r="AN76" s="411"/>
      <c r="AO76" s="411"/>
      <c r="AP76" s="412" t="str">
        <f>①日ソ登録選手入力!L$69&amp;""</f>
        <v/>
      </c>
      <c r="AQ76" s="412"/>
      <c r="AR76" s="412"/>
      <c r="AS76" s="412"/>
      <c r="AT76" s="412"/>
      <c r="AU76" s="412"/>
      <c r="AV76" s="412"/>
      <c r="AW76" s="412"/>
      <c r="AX76" s="413"/>
      <c r="AY76" s="413"/>
      <c r="AZ76" s="414"/>
    </row>
    <row r="77" spans="1:54" ht="27" customHeight="1">
      <c r="A77" s="114"/>
      <c r="B77" s="114"/>
      <c r="C77" s="180" t="s">
        <v>33</v>
      </c>
      <c r="D77" s="426" t="s">
        <v>173</v>
      </c>
      <c r="E77" s="426"/>
      <c r="F77" s="426"/>
      <c r="G77" s="426"/>
      <c r="H77" s="426"/>
      <c r="I77" s="426"/>
      <c r="J77" s="426" t="s">
        <v>174</v>
      </c>
      <c r="K77" s="426"/>
      <c r="L77" s="426"/>
      <c r="M77" s="427" t="s">
        <v>175</v>
      </c>
      <c r="N77" s="428"/>
      <c r="O77" s="428"/>
      <c r="P77" s="428"/>
      <c r="Q77" s="426" t="s">
        <v>182</v>
      </c>
      <c r="R77" s="426"/>
      <c r="S77" s="426"/>
      <c r="T77" s="426"/>
      <c r="U77" s="426"/>
      <c r="V77" s="426"/>
      <c r="W77" s="426"/>
      <c r="X77" s="426"/>
      <c r="Y77" s="426" t="s">
        <v>177</v>
      </c>
      <c r="Z77" s="426"/>
      <c r="AA77" s="429"/>
      <c r="AB77" s="189" t="str">
        <f>①日ソ登録選手入力!C$70&amp;""</f>
        <v/>
      </c>
      <c r="AC77" s="420" t="str">
        <f>①日ソ登録選手入力!O$70&amp;""</f>
        <v>　</v>
      </c>
      <c r="AD77" s="420"/>
      <c r="AE77" s="420"/>
      <c r="AF77" s="420"/>
      <c r="AG77" s="420"/>
      <c r="AH77" s="420"/>
      <c r="AI77" s="420" t="str">
        <f>IF(①日ソ登録選手入力!J$70="","",①日ソ登録選手入力!Q$70)</f>
        <v/>
      </c>
      <c r="AJ77" s="420"/>
      <c r="AK77" s="420"/>
      <c r="AL77" s="411" t="str">
        <f>①日ソ登録選手入力!K$70&amp;""</f>
        <v/>
      </c>
      <c r="AM77" s="411"/>
      <c r="AN77" s="411"/>
      <c r="AO77" s="411"/>
      <c r="AP77" s="412" t="str">
        <f>①日ソ登録選手入力!L$70&amp;""</f>
        <v/>
      </c>
      <c r="AQ77" s="412"/>
      <c r="AR77" s="412"/>
      <c r="AS77" s="412"/>
      <c r="AT77" s="412"/>
      <c r="AU77" s="412"/>
      <c r="AV77" s="412"/>
      <c r="AW77" s="412"/>
      <c r="AX77" s="413"/>
      <c r="AY77" s="413"/>
      <c r="AZ77" s="414"/>
    </row>
    <row r="78" spans="1:54" ht="27" customHeight="1">
      <c r="A78" s="424" t="s">
        <v>91</v>
      </c>
      <c r="B78" s="791"/>
      <c r="C78" s="156"/>
      <c r="D78" s="420"/>
      <c r="E78" s="420"/>
      <c r="F78" s="420"/>
      <c r="G78" s="420"/>
      <c r="H78" s="420"/>
      <c r="I78" s="420"/>
      <c r="J78" s="420"/>
      <c r="K78" s="420"/>
      <c r="L78" s="420"/>
      <c r="M78" s="411"/>
      <c r="N78" s="411"/>
      <c r="O78" s="411"/>
      <c r="P78" s="411"/>
      <c r="Q78" s="412"/>
      <c r="R78" s="412"/>
      <c r="S78" s="412"/>
      <c r="T78" s="412"/>
      <c r="U78" s="412"/>
      <c r="V78" s="412"/>
      <c r="W78" s="412"/>
      <c r="X78" s="412"/>
      <c r="Y78" s="413"/>
      <c r="Z78" s="413"/>
      <c r="AA78" s="421"/>
      <c r="AB78" s="190" t="str">
        <f>①日ソ登録選手入力!C$71&amp;""</f>
        <v/>
      </c>
      <c r="AC78" s="420" t="str">
        <f>①日ソ登録選手入力!O$71&amp;""</f>
        <v>　</v>
      </c>
      <c r="AD78" s="420"/>
      <c r="AE78" s="420"/>
      <c r="AF78" s="420"/>
      <c r="AG78" s="420"/>
      <c r="AH78" s="420"/>
      <c r="AI78" s="420" t="str">
        <f>IF(①日ソ登録選手入力!J$71="","",①日ソ登録選手入力!Q$71)</f>
        <v/>
      </c>
      <c r="AJ78" s="420"/>
      <c r="AK78" s="420"/>
      <c r="AL78" s="411" t="str">
        <f>①日ソ登録選手入力!K$71&amp;""</f>
        <v/>
      </c>
      <c r="AM78" s="411"/>
      <c r="AN78" s="411"/>
      <c r="AO78" s="411"/>
      <c r="AP78" s="412" t="str">
        <f>①日ソ登録選手入力!L$71&amp;""</f>
        <v/>
      </c>
      <c r="AQ78" s="412"/>
      <c r="AR78" s="412"/>
      <c r="AS78" s="412"/>
      <c r="AT78" s="412"/>
      <c r="AU78" s="412"/>
      <c r="AV78" s="412"/>
      <c r="AW78" s="412"/>
      <c r="AX78" s="413"/>
      <c r="AY78" s="413"/>
      <c r="AZ78" s="414"/>
    </row>
    <row r="79" spans="1:54" ht="27" customHeight="1">
      <c r="A79" s="422" t="s">
        <v>90</v>
      </c>
      <c r="B79" s="790"/>
      <c r="C79" s="157"/>
      <c r="D79" s="420"/>
      <c r="E79" s="420"/>
      <c r="F79" s="420"/>
      <c r="G79" s="420"/>
      <c r="H79" s="420"/>
      <c r="I79" s="420"/>
      <c r="J79" s="420"/>
      <c r="K79" s="420"/>
      <c r="L79" s="420"/>
      <c r="M79" s="411"/>
      <c r="N79" s="411"/>
      <c r="O79" s="411"/>
      <c r="P79" s="411"/>
      <c r="Q79" s="412"/>
      <c r="R79" s="412"/>
      <c r="S79" s="412"/>
      <c r="T79" s="412"/>
      <c r="U79" s="412"/>
      <c r="V79" s="412"/>
      <c r="W79" s="412"/>
      <c r="X79" s="412"/>
      <c r="Y79" s="413"/>
      <c r="Z79" s="413"/>
      <c r="AA79" s="421"/>
      <c r="AB79" s="190" t="str">
        <f>①日ソ登録選手入力!C$72&amp;""</f>
        <v/>
      </c>
      <c r="AC79" s="420" t="str">
        <f>①日ソ登録選手入力!O$72&amp;""</f>
        <v>　</v>
      </c>
      <c r="AD79" s="420"/>
      <c r="AE79" s="420"/>
      <c r="AF79" s="420"/>
      <c r="AG79" s="420"/>
      <c r="AH79" s="420"/>
      <c r="AI79" s="420" t="str">
        <f>IF(①日ソ登録選手入力!J$72="","",①日ソ登録選手入力!Q$72)</f>
        <v/>
      </c>
      <c r="AJ79" s="420"/>
      <c r="AK79" s="420"/>
      <c r="AL79" s="411" t="str">
        <f>①日ソ登録選手入力!K$72&amp;""</f>
        <v/>
      </c>
      <c r="AM79" s="411"/>
      <c r="AN79" s="411"/>
      <c r="AO79" s="411"/>
      <c r="AP79" s="412" t="str">
        <f>①日ソ登録選手入力!L$72&amp;""</f>
        <v/>
      </c>
      <c r="AQ79" s="412"/>
      <c r="AR79" s="412"/>
      <c r="AS79" s="412"/>
      <c r="AT79" s="412"/>
      <c r="AU79" s="412"/>
      <c r="AV79" s="412"/>
      <c r="AW79" s="412"/>
      <c r="AX79" s="413"/>
      <c r="AY79" s="413"/>
      <c r="AZ79" s="414"/>
    </row>
    <row r="80" spans="1:54" ht="27" customHeight="1">
      <c r="A80" s="422" t="s">
        <v>90</v>
      </c>
      <c r="B80" s="423"/>
      <c r="C80" s="268"/>
      <c r="D80" s="789"/>
      <c r="E80" s="420"/>
      <c r="F80" s="420"/>
      <c r="G80" s="420"/>
      <c r="H80" s="420"/>
      <c r="I80" s="420"/>
      <c r="J80" s="420"/>
      <c r="K80" s="420"/>
      <c r="L80" s="420"/>
      <c r="M80" s="411"/>
      <c r="N80" s="411"/>
      <c r="O80" s="411"/>
      <c r="P80" s="411"/>
      <c r="Q80" s="412"/>
      <c r="R80" s="412"/>
      <c r="S80" s="412"/>
      <c r="T80" s="412"/>
      <c r="U80" s="412"/>
      <c r="V80" s="412"/>
      <c r="W80" s="412"/>
      <c r="X80" s="412"/>
      <c r="Y80" s="413"/>
      <c r="Z80" s="413"/>
      <c r="AA80" s="421"/>
      <c r="AB80" s="190" t="str">
        <f>①日ソ登録選手入力!C$73&amp;""</f>
        <v/>
      </c>
      <c r="AC80" s="420" t="str">
        <f>①日ソ登録選手入力!O$73&amp;""</f>
        <v>　</v>
      </c>
      <c r="AD80" s="420"/>
      <c r="AE80" s="420"/>
      <c r="AF80" s="420"/>
      <c r="AG80" s="420"/>
      <c r="AH80" s="420"/>
      <c r="AI80" s="420" t="str">
        <f>IF(①日ソ登録選手入力!J$73="","",①日ソ登録選手入力!Q$73)</f>
        <v/>
      </c>
      <c r="AJ80" s="420"/>
      <c r="AK80" s="420"/>
      <c r="AL80" s="411" t="str">
        <f>①日ソ登録選手入力!K$73&amp;""</f>
        <v/>
      </c>
      <c r="AM80" s="411"/>
      <c r="AN80" s="411"/>
      <c r="AO80" s="411"/>
      <c r="AP80" s="412" t="str">
        <f>①日ソ登録選手入力!L$73&amp;""</f>
        <v/>
      </c>
      <c r="AQ80" s="412"/>
      <c r="AR80" s="412"/>
      <c r="AS80" s="412"/>
      <c r="AT80" s="412"/>
      <c r="AU80" s="412"/>
      <c r="AV80" s="412"/>
      <c r="AW80" s="412"/>
      <c r="AX80" s="413"/>
      <c r="AY80" s="413"/>
      <c r="AZ80" s="414"/>
    </row>
    <row r="81" spans="1:52" ht="27" customHeight="1">
      <c r="A81" s="424" t="s">
        <v>183</v>
      </c>
      <c r="B81" s="791"/>
      <c r="C81" s="279"/>
      <c r="D81" s="420"/>
      <c r="E81" s="420"/>
      <c r="F81" s="420"/>
      <c r="G81" s="420"/>
      <c r="H81" s="420"/>
      <c r="I81" s="420"/>
      <c r="J81" s="420"/>
      <c r="K81" s="420"/>
      <c r="L81" s="420"/>
      <c r="M81" s="411"/>
      <c r="N81" s="411"/>
      <c r="O81" s="411"/>
      <c r="P81" s="411"/>
      <c r="Q81" s="412"/>
      <c r="R81" s="412"/>
      <c r="S81" s="412"/>
      <c r="T81" s="412"/>
      <c r="U81" s="412"/>
      <c r="V81" s="412"/>
      <c r="W81" s="412"/>
      <c r="X81" s="412"/>
      <c r="Y81" s="413"/>
      <c r="Z81" s="413"/>
      <c r="AA81" s="421"/>
      <c r="AB81" s="190" t="str">
        <f>①日ソ登録選手入力!C$74&amp;""</f>
        <v/>
      </c>
      <c r="AC81" s="420" t="str">
        <f>①日ソ登録選手入力!O$74&amp;""</f>
        <v>　</v>
      </c>
      <c r="AD81" s="420"/>
      <c r="AE81" s="420"/>
      <c r="AF81" s="420"/>
      <c r="AG81" s="420"/>
      <c r="AH81" s="420"/>
      <c r="AI81" s="420" t="str">
        <f>IF(①日ソ登録選手入力!J$74="","",①日ソ登録選手入力!Q$74)</f>
        <v/>
      </c>
      <c r="AJ81" s="420"/>
      <c r="AK81" s="420"/>
      <c r="AL81" s="411" t="str">
        <f>①日ソ登録選手入力!K$74&amp;""</f>
        <v/>
      </c>
      <c r="AM81" s="411"/>
      <c r="AN81" s="411"/>
      <c r="AO81" s="411"/>
      <c r="AP81" s="412" t="str">
        <f>①日ソ登録選手入力!L$74&amp;""</f>
        <v/>
      </c>
      <c r="AQ81" s="412"/>
      <c r="AR81" s="412"/>
      <c r="AS81" s="412"/>
      <c r="AT81" s="412"/>
      <c r="AU81" s="412"/>
      <c r="AV81" s="412"/>
      <c r="AW81" s="412"/>
      <c r="AX81" s="413"/>
      <c r="AY81" s="413"/>
      <c r="AZ81" s="414"/>
    </row>
    <row r="82" spans="1:52" ht="27" customHeight="1">
      <c r="A82" s="114"/>
      <c r="B82" s="114"/>
      <c r="C82" s="183" t="str">
        <f>①日ソ登録選手入力!C$59&amp;""</f>
        <v/>
      </c>
      <c r="D82" s="788" t="str">
        <f>①日ソ登録選手入力!O$59&amp;""</f>
        <v>　</v>
      </c>
      <c r="E82" s="788"/>
      <c r="F82" s="788"/>
      <c r="G82" s="788"/>
      <c r="H82" s="788"/>
      <c r="I82" s="788"/>
      <c r="J82" s="420" t="str">
        <f>IF(①日ソ登録選手入力!J$59="","",①日ソ登録選手入力!Q$59)</f>
        <v/>
      </c>
      <c r="K82" s="420"/>
      <c r="L82" s="420"/>
      <c r="M82" s="411" t="str">
        <f>①日ソ登録選手入力!K$59&amp;""</f>
        <v/>
      </c>
      <c r="N82" s="411"/>
      <c r="O82" s="411"/>
      <c r="P82" s="411"/>
      <c r="Q82" s="412" t="str">
        <f>①日ソ登録選手入力!L$59&amp;""</f>
        <v/>
      </c>
      <c r="R82" s="412"/>
      <c r="S82" s="412"/>
      <c r="T82" s="412"/>
      <c r="U82" s="412"/>
      <c r="V82" s="412"/>
      <c r="W82" s="412"/>
      <c r="X82" s="412"/>
      <c r="Y82" s="413"/>
      <c r="Z82" s="413"/>
      <c r="AA82" s="421"/>
      <c r="AB82" s="190" t="str">
        <f>①日ソ登録選手入力!C$75&amp;""</f>
        <v/>
      </c>
      <c r="AC82" s="420" t="str">
        <f>①日ソ登録選手入力!O$75&amp;""</f>
        <v>　</v>
      </c>
      <c r="AD82" s="420"/>
      <c r="AE82" s="420"/>
      <c r="AF82" s="420"/>
      <c r="AG82" s="420"/>
      <c r="AH82" s="420"/>
      <c r="AI82" s="420" t="str">
        <f>IF(①日ソ登録選手入力!J$75="","",①日ソ登録選手入力!Q$75)</f>
        <v/>
      </c>
      <c r="AJ82" s="420"/>
      <c r="AK82" s="420"/>
      <c r="AL82" s="411" t="str">
        <f>①日ソ登録選手入力!K$75&amp;""</f>
        <v/>
      </c>
      <c r="AM82" s="411"/>
      <c r="AN82" s="411"/>
      <c r="AO82" s="411"/>
      <c r="AP82" s="412" t="str">
        <f>①日ソ登録選手入力!L$75&amp;""</f>
        <v/>
      </c>
      <c r="AQ82" s="412"/>
      <c r="AR82" s="412"/>
      <c r="AS82" s="412"/>
      <c r="AT82" s="412"/>
      <c r="AU82" s="412"/>
      <c r="AV82" s="412"/>
      <c r="AW82" s="412"/>
      <c r="AX82" s="413"/>
      <c r="AY82" s="413"/>
      <c r="AZ82" s="414"/>
    </row>
    <row r="83" spans="1:52" ht="27" customHeight="1">
      <c r="A83" s="114"/>
      <c r="B83" s="114"/>
      <c r="C83" s="183" t="str">
        <f>①日ソ登録選手入力!C$60&amp;""</f>
        <v/>
      </c>
      <c r="D83" s="788" t="str">
        <f>①日ソ登録選手入力!O$60&amp;""</f>
        <v>　</v>
      </c>
      <c r="E83" s="788"/>
      <c r="F83" s="788"/>
      <c r="G83" s="788"/>
      <c r="H83" s="788"/>
      <c r="I83" s="788"/>
      <c r="J83" s="420" t="str">
        <f>IF(①日ソ登録選手入力!J$60="","",①日ソ登録選手入力!Q$60)</f>
        <v/>
      </c>
      <c r="K83" s="420"/>
      <c r="L83" s="420"/>
      <c r="M83" s="411" t="str">
        <f>①日ソ登録選手入力!K$60&amp;""</f>
        <v/>
      </c>
      <c r="N83" s="411"/>
      <c r="O83" s="411"/>
      <c r="P83" s="411"/>
      <c r="Q83" s="412" t="str">
        <f>①日ソ登録選手入力!L$60&amp;""</f>
        <v/>
      </c>
      <c r="R83" s="412"/>
      <c r="S83" s="412"/>
      <c r="T83" s="412"/>
      <c r="U83" s="412"/>
      <c r="V83" s="412"/>
      <c r="W83" s="412"/>
      <c r="X83" s="412"/>
      <c r="Y83" s="413"/>
      <c r="Z83" s="413"/>
      <c r="AA83" s="421"/>
      <c r="AB83" s="190" t="str">
        <f>①日ソ登録選手入力!C$76&amp;""</f>
        <v/>
      </c>
      <c r="AC83" s="420" t="str">
        <f>①日ソ登録選手入力!O$76&amp;""</f>
        <v>　</v>
      </c>
      <c r="AD83" s="420"/>
      <c r="AE83" s="420"/>
      <c r="AF83" s="420"/>
      <c r="AG83" s="420"/>
      <c r="AH83" s="420"/>
      <c r="AI83" s="420" t="str">
        <f>IF(①日ソ登録選手入力!J$76="","",①日ソ登録選手入力!Q$76)</f>
        <v/>
      </c>
      <c r="AJ83" s="420"/>
      <c r="AK83" s="420"/>
      <c r="AL83" s="411" t="str">
        <f>①日ソ登録選手入力!K$76&amp;""</f>
        <v/>
      </c>
      <c r="AM83" s="411"/>
      <c r="AN83" s="411"/>
      <c r="AO83" s="411"/>
      <c r="AP83" s="412" t="str">
        <f>①日ソ登録選手入力!L$76&amp;""</f>
        <v/>
      </c>
      <c r="AQ83" s="412"/>
      <c r="AR83" s="412"/>
      <c r="AS83" s="412"/>
      <c r="AT83" s="412"/>
      <c r="AU83" s="412"/>
      <c r="AV83" s="412"/>
      <c r="AW83" s="412"/>
      <c r="AX83" s="413"/>
      <c r="AY83" s="413"/>
      <c r="AZ83" s="414"/>
    </row>
    <row r="84" spans="1:52" ht="27" customHeight="1">
      <c r="A84" s="114"/>
      <c r="B84" s="114"/>
      <c r="C84" s="183" t="str">
        <f>①日ソ登録選手入力!C$61&amp;""</f>
        <v/>
      </c>
      <c r="D84" s="788" t="str">
        <f>①日ソ登録選手入力!O$61&amp;""</f>
        <v>　</v>
      </c>
      <c r="E84" s="788"/>
      <c r="F84" s="788"/>
      <c r="G84" s="788"/>
      <c r="H84" s="788"/>
      <c r="I84" s="788"/>
      <c r="J84" s="420" t="str">
        <f>IF(①日ソ登録選手入力!J$61="","",①日ソ登録選手入力!Q$61)</f>
        <v/>
      </c>
      <c r="K84" s="420"/>
      <c r="L84" s="420"/>
      <c r="M84" s="411" t="str">
        <f>①日ソ登録選手入力!K$61&amp;""</f>
        <v/>
      </c>
      <c r="N84" s="411"/>
      <c r="O84" s="411"/>
      <c r="P84" s="411"/>
      <c r="Q84" s="412" t="str">
        <f>①日ソ登録選手入力!L$61&amp;""</f>
        <v/>
      </c>
      <c r="R84" s="412"/>
      <c r="S84" s="412"/>
      <c r="T84" s="412"/>
      <c r="U84" s="412"/>
      <c r="V84" s="412"/>
      <c r="W84" s="412"/>
      <c r="X84" s="412"/>
      <c r="Y84" s="413"/>
      <c r="Z84" s="413"/>
      <c r="AA84" s="421"/>
      <c r="AB84" s="190" t="str">
        <f>①日ソ登録選手入力!C$77&amp;""</f>
        <v/>
      </c>
      <c r="AC84" s="420" t="str">
        <f>①日ソ登録選手入力!O$77&amp;""</f>
        <v>　</v>
      </c>
      <c r="AD84" s="420"/>
      <c r="AE84" s="420"/>
      <c r="AF84" s="420"/>
      <c r="AG84" s="420"/>
      <c r="AH84" s="420"/>
      <c r="AI84" s="420" t="str">
        <f>IF(①日ソ登録選手入力!J$77="","",①日ソ登録選手入力!Q$77)</f>
        <v/>
      </c>
      <c r="AJ84" s="420"/>
      <c r="AK84" s="420"/>
      <c r="AL84" s="411" t="str">
        <f>①日ソ登録選手入力!K$77&amp;""</f>
        <v/>
      </c>
      <c r="AM84" s="411"/>
      <c r="AN84" s="411"/>
      <c r="AO84" s="411"/>
      <c r="AP84" s="412" t="str">
        <f>①日ソ登録選手入力!L$77&amp;""</f>
        <v/>
      </c>
      <c r="AQ84" s="412"/>
      <c r="AR84" s="412"/>
      <c r="AS84" s="412"/>
      <c r="AT84" s="412"/>
      <c r="AU84" s="412"/>
      <c r="AV84" s="412"/>
      <c r="AW84" s="412"/>
      <c r="AX84" s="413"/>
      <c r="AY84" s="413"/>
      <c r="AZ84" s="414"/>
    </row>
    <row r="85" spans="1:52" ht="27" customHeight="1">
      <c r="A85" s="114"/>
      <c r="B85" s="114"/>
      <c r="C85" s="183" t="str">
        <f>①日ソ登録選手入力!C$62&amp;""</f>
        <v/>
      </c>
      <c r="D85" s="788" t="str">
        <f>①日ソ登録選手入力!O$62&amp;""</f>
        <v>　</v>
      </c>
      <c r="E85" s="788"/>
      <c r="F85" s="788"/>
      <c r="G85" s="788"/>
      <c r="H85" s="788"/>
      <c r="I85" s="788"/>
      <c r="J85" s="420" t="str">
        <f>IF(①日ソ登録選手入力!J$62="","",①日ソ登録選手入力!Q$62)</f>
        <v/>
      </c>
      <c r="K85" s="420"/>
      <c r="L85" s="420"/>
      <c r="M85" s="411" t="str">
        <f>①日ソ登録選手入力!K$62&amp;""</f>
        <v/>
      </c>
      <c r="N85" s="411"/>
      <c r="O85" s="411"/>
      <c r="P85" s="411"/>
      <c r="Q85" s="412" t="str">
        <f>①日ソ登録選手入力!L$62&amp;""</f>
        <v/>
      </c>
      <c r="R85" s="412"/>
      <c r="S85" s="412"/>
      <c r="T85" s="412"/>
      <c r="U85" s="412"/>
      <c r="V85" s="412"/>
      <c r="W85" s="412"/>
      <c r="X85" s="412"/>
      <c r="Y85" s="413"/>
      <c r="Z85" s="413"/>
      <c r="AA85" s="421"/>
      <c r="AB85" s="190" t="str">
        <f>①日ソ登録選手入力!C$78&amp;""</f>
        <v/>
      </c>
      <c r="AC85" s="420" t="str">
        <f>①日ソ登録選手入力!O$78&amp;""</f>
        <v>　</v>
      </c>
      <c r="AD85" s="420"/>
      <c r="AE85" s="420"/>
      <c r="AF85" s="420"/>
      <c r="AG85" s="420"/>
      <c r="AH85" s="420"/>
      <c r="AI85" s="420" t="str">
        <f>IF(①日ソ登録選手入力!J$78="","",①日ソ登録選手入力!Q$78)</f>
        <v/>
      </c>
      <c r="AJ85" s="420"/>
      <c r="AK85" s="420"/>
      <c r="AL85" s="411" t="str">
        <f>①日ソ登録選手入力!K$78&amp;""</f>
        <v/>
      </c>
      <c r="AM85" s="411"/>
      <c r="AN85" s="411"/>
      <c r="AO85" s="411"/>
      <c r="AP85" s="412" t="str">
        <f>①日ソ登録選手入力!L$78&amp;""</f>
        <v/>
      </c>
      <c r="AQ85" s="412"/>
      <c r="AR85" s="412"/>
      <c r="AS85" s="412"/>
      <c r="AT85" s="412"/>
      <c r="AU85" s="412"/>
      <c r="AV85" s="412"/>
      <c r="AW85" s="412"/>
      <c r="AX85" s="413"/>
      <c r="AY85" s="413"/>
      <c r="AZ85" s="414"/>
    </row>
    <row r="86" spans="1:52" ht="27" customHeight="1">
      <c r="A86" s="114"/>
      <c r="B86" s="114"/>
      <c r="C86" s="183" t="str">
        <f>①日ソ登録選手入力!C$63&amp;""</f>
        <v/>
      </c>
      <c r="D86" s="788" t="str">
        <f>①日ソ登録選手入力!O$63&amp;""</f>
        <v>　</v>
      </c>
      <c r="E86" s="788"/>
      <c r="F86" s="788"/>
      <c r="G86" s="788"/>
      <c r="H86" s="788"/>
      <c r="I86" s="788"/>
      <c r="J86" s="420" t="str">
        <f>IF(①日ソ登録選手入力!J$63="","",①日ソ登録選手入力!Q$63)</f>
        <v/>
      </c>
      <c r="K86" s="420"/>
      <c r="L86" s="420"/>
      <c r="M86" s="411" t="str">
        <f>①日ソ登録選手入力!K$63&amp;""</f>
        <v/>
      </c>
      <c r="N86" s="411"/>
      <c r="O86" s="411"/>
      <c r="P86" s="411"/>
      <c r="Q86" s="412" t="str">
        <f>①日ソ登録選手入力!L$63&amp;""</f>
        <v/>
      </c>
      <c r="R86" s="412"/>
      <c r="S86" s="412"/>
      <c r="T86" s="412"/>
      <c r="U86" s="412"/>
      <c r="V86" s="412"/>
      <c r="W86" s="412"/>
      <c r="X86" s="412"/>
      <c r="Y86" s="413"/>
      <c r="Z86" s="413"/>
      <c r="AA86" s="421"/>
      <c r="AB86" s="190" t="str">
        <f>①日ソ登録選手入力!C$79&amp;""</f>
        <v/>
      </c>
      <c r="AC86" s="420" t="str">
        <f>①日ソ登録選手入力!O$79&amp;""</f>
        <v>　</v>
      </c>
      <c r="AD86" s="420"/>
      <c r="AE86" s="420"/>
      <c r="AF86" s="420"/>
      <c r="AG86" s="420"/>
      <c r="AH86" s="420"/>
      <c r="AI86" s="420" t="str">
        <f>IF(①日ソ登録選手入力!J$79="","",①日ソ登録選手入力!Q$79)</f>
        <v/>
      </c>
      <c r="AJ86" s="420"/>
      <c r="AK86" s="420"/>
      <c r="AL86" s="411" t="str">
        <f>①日ソ登録選手入力!K$79&amp;""</f>
        <v/>
      </c>
      <c r="AM86" s="411"/>
      <c r="AN86" s="411"/>
      <c r="AO86" s="411"/>
      <c r="AP86" s="412" t="str">
        <f>①日ソ登録選手入力!L$79&amp;""</f>
        <v/>
      </c>
      <c r="AQ86" s="412"/>
      <c r="AR86" s="412"/>
      <c r="AS86" s="412"/>
      <c r="AT86" s="412"/>
      <c r="AU86" s="412"/>
      <c r="AV86" s="412"/>
      <c r="AW86" s="412"/>
      <c r="AX86" s="413"/>
      <c r="AY86" s="413"/>
      <c r="AZ86" s="414"/>
    </row>
    <row r="87" spans="1:52" ht="27" customHeight="1">
      <c r="A87" s="114"/>
      <c r="B87" s="114"/>
      <c r="C87" s="183" t="str">
        <f>①日ソ登録選手入力!C$64&amp;""</f>
        <v/>
      </c>
      <c r="D87" s="788" t="str">
        <f>①日ソ登録選手入力!O$64&amp;""</f>
        <v>　</v>
      </c>
      <c r="E87" s="788"/>
      <c r="F87" s="788"/>
      <c r="G87" s="788"/>
      <c r="H87" s="788"/>
      <c r="I87" s="788"/>
      <c r="J87" s="420" t="str">
        <f>IF(①日ソ登録選手入力!J$64="","",①日ソ登録選手入力!Q$64)</f>
        <v/>
      </c>
      <c r="K87" s="420"/>
      <c r="L87" s="420"/>
      <c r="M87" s="411" t="str">
        <f>①日ソ登録選手入力!K$64&amp;""</f>
        <v/>
      </c>
      <c r="N87" s="411"/>
      <c r="O87" s="411"/>
      <c r="P87" s="411"/>
      <c r="Q87" s="412" t="str">
        <f>①日ソ登録選手入力!L$64&amp;""</f>
        <v/>
      </c>
      <c r="R87" s="412"/>
      <c r="S87" s="412"/>
      <c r="T87" s="412"/>
      <c r="U87" s="412"/>
      <c r="V87" s="412"/>
      <c r="W87" s="412"/>
      <c r="X87" s="412"/>
      <c r="Y87" s="413"/>
      <c r="Z87" s="413"/>
      <c r="AA87" s="421"/>
      <c r="AB87" s="190" t="str">
        <f>①日ソ登録選手入力!C$80&amp;""</f>
        <v/>
      </c>
      <c r="AC87" s="420" t="str">
        <f>①日ソ登録選手入力!O$80&amp;""</f>
        <v>　</v>
      </c>
      <c r="AD87" s="420"/>
      <c r="AE87" s="420"/>
      <c r="AF87" s="420"/>
      <c r="AG87" s="420"/>
      <c r="AH87" s="420"/>
      <c r="AI87" s="420" t="str">
        <f>IF(①日ソ登録選手入力!J$80="","",①日ソ登録選手入力!Q$80)</f>
        <v/>
      </c>
      <c r="AJ87" s="420"/>
      <c r="AK87" s="420"/>
      <c r="AL87" s="411" t="str">
        <f>①日ソ登録選手入力!K$80&amp;""</f>
        <v/>
      </c>
      <c r="AM87" s="411"/>
      <c r="AN87" s="411"/>
      <c r="AO87" s="411"/>
      <c r="AP87" s="412" t="str">
        <f>①日ソ登録選手入力!L$80&amp;""</f>
        <v/>
      </c>
      <c r="AQ87" s="412"/>
      <c r="AR87" s="412"/>
      <c r="AS87" s="412"/>
      <c r="AT87" s="412"/>
      <c r="AU87" s="412"/>
      <c r="AV87" s="412"/>
      <c r="AW87" s="412"/>
      <c r="AX87" s="413"/>
      <c r="AY87" s="413"/>
      <c r="AZ87" s="414"/>
    </row>
    <row r="88" spans="1:52" ht="27" customHeight="1">
      <c r="A88" s="114"/>
      <c r="B88" s="114"/>
      <c r="C88" s="183" t="str">
        <f>①日ソ登録選手入力!C$65&amp;""</f>
        <v/>
      </c>
      <c r="D88" s="788" t="str">
        <f>①日ソ登録選手入力!O$65&amp;""</f>
        <v>　</v>
      </c>
      <c r="E88" s="788"/>
      <c r="F88" s="788"/>
      <c r="G88" s="788"/>
      <c r="H88" s="788"/>
      <c r="I88" s="788"/>
      <c r="J88" s="420" t="str">
        <f>IF(①日ソ登録選手入力!J$65="","",①日ソ登録選手入力!Q$65)</f>
        <v/>
      </c>
      <c r="K88" s="420"/>
      <c r="L88" s="420"/>
      <c r="M88" s="411" t="str">
        <f>①日ソ登録選手入力!K$65&amp;""</f>
        <v/>
      </c>
      <c r="N88" s="411"/>
      <c r="O88" s="411"/>
      <c r="P88" s="411"/>
      <c r="Q88" s="412" t="str">
        <f>①日ソ登録選手入力!L$65&amp;""</f>
        <v/>
      </c>
      <c r="R88" s="412"/>
      <c r="S88" s="412"/>
      <c r="T88" s="412"/>
      <c r="U88" s="412"/>
      <c r="V88" s="412"/>
      <c r="W88" s="412"/>
      <c r="X88" s="412"/>
      <c r="Y88" s="413"/>
      <c r="Z88" s="413"/>
      <c r="AA88" s="421"/>
      <c r="AB88" s="190" t="str">
        <f>①日ソ登録選手入力!C$81&amp;""</f>
        <v/>
      </c>
      <c r="AC88" s="420" t="str">
        <f>①日ソ登録選手入力!O$81&amp;""</f>
        <v>　</v>
      </c>
      <c r="AD88" s="420"/>
      <c r="AE88" s="420"/>
      <c r="AF88" s="420"/>
      <c r="AG88" s="420"/>
      <c r="AH88" s="420"/>
      <c r="AI88" s="420" t="str">
        <f>IF(①日ソ登録選手入力!J$81="","",①日ソ登録選手入力!Q$81)</f>
        <v/>
      </c>
      <c r="AJ88" s="420"/>
      <c r="AK88" s="420"/>
      <c r="AL88" s="411" t="str">
        <f>①日ソ登録選手入力!K$81&amp;""</f>
        <v/>
      </c>
      <c r="AM88" s="411"/>
      <c r="AN88" s="411"/>
      <c r="AO88" s="411"/>
      <c r="AP88" s="412" t="str">
        <f>①日ソ登録選手入力!L$81&amp;""</f>
        <v/>
      </c>
      <c r="AQ88" s="412"/>
      <c r="AR88" s="412"/>
      <c r="AS88" s="412"/>
      <c r="AT88" s="412"/>
      <c r="AU88" s="412"/>
      <c r="AV88" s="412"/>
      <c r="AW88" s="412"/>
      <c r="AX88" s="413"/>
      <c r="AY88" s="413"/>
      <c r="AZ88" s="414"/>
    </row>
    <row r="89" spans="1:52" ht="27" customHeight="1" thickBot="1">
      <c r="A89" s="114"/>
      <c r="B89" s="114"/>
      <c r="C89" s="184" t="str">
        <f>①日ソ登録選手入力!C$66&amp;""</f>
        <v/>
      </c>
      <c r="D89" s="787" t="str">
        <f>①日ソ登録選手入力!O$66&amp;""</f>
        <v>　</v>
      </c>
      <c r="E89" s="787"/>
      <c r="F89" s="787"/>
      <c r="G89" s="787"/>
      <c r="H89" s="787"/>
      <c r="I89" s="787"/>
      <c r="J89" s="415" t="str">
        <f>IF(①日ソ登録選手入力!J$66="","",①日ソ登録選手入力!Q$66)</f>
        <v/>
      </c>
      <c r="K89" s="415"/>
      <c r="L89" s="415"/>
      <c r="M89" s="417" t="str">
        <f>①日ソ登録選手入力!K$66&amp;""</f>
        <v/>
      </c>
      <c r="N89" s="417"/>
      <c r="O89" s="417"/>
      <c r="P89" s="417"/>
      <c r="Q89" s="418" t="str">
        <f>①日ソ登録選手入力!L$66&amp;""</f>
        <v/>
      </c>
      <c r="R89" s="418"/>
      <c r="S89" s="418"/>
      <c r="T89" s="418"/>
      <c r="U89" s="418"/>
      <c r="V89" s="418"/>
      <c r="W89" s="418"/>
      <c r="X89" s="418"/>
      <c r="Y89" s="408"/>
      <c r="Z89" s="408"/>
      <c r="AA89" s="419"/>
      <c r="AB89" s="191" t="str">
        <f>①日ソ登録選手入力!C$82&amp;""</f>
        <v/>
      </c>
      <c r="AC89" s="415" t="str">
        <f>①日ソ登録選手入力!O$82&amp;""</f>
        <v>　</v>
      </c>
      <c r="AD89" s="415"/>
      <c r="AE89" s="415"/>
      <c r="AF89" s="415"/>
      <c r="AG89" s="415"/>
      <c r="AH89" s="415"/>
      <c r="AI89" s="415" t="str">
        <f>IF(①日ソ登録選手入力!J$82="","",①日ソ登録選手入力!Q$80)</f>
        <v/>
      </c>
      <c r="AJ89" s="415"/>
      <c r="AK89" s="415"/>
      <c r="AL89" s="417" t="str">
        <f>①日ソ登録選手入力!K$82&amp;""</f>
        <v/>
      </c>
      <c r="AM89" s="417"/>
      <c r="AN89" s="417"/>
      <c r="AO89" s="417"/>
      <c r="AP89" s="418" t="str">
        <f>①日ソ登録選手入力!L$82&amp;""</f>
        <v/>
      </c>
      <c r="AQ89" s="418"/>
      <c r="AR89" s="418"/>
      <c r="AS89" s="418"/>
      <c r="AT89" s="418"/>
      <c r="AU89" s="418"/>
      <c r="AV89" s="418"/>
      <c r="AW89" s="418"/>
      <c r="AX89" s="408"/>
      <c r="AY89" s="408"/>
      <c r="AZ89" s="409"/>
    </row>
    <row r="90" spans="1:52" ht="7.5" customHeight="1">
      <c r="A90" s="114"/>
      <c r="B90" s="114"/>
      <c r="C90" s="114"/>
      <c r="D90" s="122"/>
      <c r="E90" s="122"/>
      <c r="F90" s="122"/>
      <c r="G90" s="122"/>
      <c r="H90" s="122"/>
      <c r="I90" s="122"/>
      <c r="J90" s="122"/>
      <c r="K90" s="122"/>
      <c r="L90" s="122"/>
      <c r="M90" s="122"/>
      <c r="N90" s="122"/>
      <c r="O90" s="122"/>
      <c r="P90" s="122"/>
      <c r="Q90" s="122"/>
      <c r="R90" s="122"/>
      <c r="S90" s="122"/>
      <c r="T90" s="122"/>
      <c r="U90" s="122"/>
      <c r="V90" s="122"/>
      <c r="W90" s="122"/>
      <c r="X90" s="122"/>
      <c r="Y90" s="122"/>
      <c r="Z90" s="122"/>
      <c r="AA90" s="122"/>
      <c r="AB90" s="123"/>
      <c r="AC90" s="122"/>
      <c r="AD90" s="122"/>
      <c r="AE90" s="122"/>
      <c r="AF90" s="122"/>
      <c r="AG90" s="122"/>
      <c r="AH90" s="122"/>
      <c r="AI90" s="122"/>
      <c r="AJ90" s="122"/>
      <c r="AK90" s="122"/>
      <c r="AL90" s="122"/>
      <c r="AM90" s="122"/>
      <c r="AN90" s="122"/>
      <c r="AO90" s="122"/>
      <c r="AP90" s="122"/>
      <c r="AQ90" s="122"/>
      <c r="AR90" s="122"/>
      <c r="AS90" s="122"/>
      <c r="AT90" s="122"/>
      <c r="AU90" s="122"/>
      <c r="AV90" s="122"/>
      <c r="AW90" s="122"/>
      <c r="AX90" s="122"/>
      <c r="AY90" s="122"/>
      <c r="AZ90" s="122"/>
    </row>
    <row r="91" spans="1:52">
      <c r="A91" s="110"/>
      <c r="B91" s="110"/>
      <c r="C91" s="158" t="s">
        <v>185</v>
      </c>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row>
    <row r="92" spans="1:52">
      <c r="A92" s="110"/>
      <c r="B92" s="110"/>
      <c r="C92" s="158" t="s">
        <v>186</v>
      </c>
      <c r="D92" s="125"/>
      <c r="E92" s="125"/>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row>
    <row r="93" spans="1:52">
      <c r="A93" s="110"/>
      <c r="B93" s="110"/>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c r="AV93" s="110"/>
    </row>
    <row r="94" spans="1:52">
      <c r="A94" s="110"/>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c r="AV94" s="110"/>
    </row>
    <row r="95" spans="1:52">
      <c r="A95" s="110"/>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row>
    <row r="96" spans="1:52">
      <c r="A96" s="110"/>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row>
    <row r="97" spans="1:48">
      <c r="A97" s="110"/>
      <c r="B97" s="110"/>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row>
    <row r="98" spans="1:48">
      <c r="A98" s="110"/>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row>
    <row r="99" spans="1:48">
      <c r="A99" s="110"/>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row>
    <row r="100" spans="1:48">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row>
    <row r="101" spans="1:48">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row>
    <row r="102" spans="1:48">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row>
    <row r="103" spans="1:48">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row>
    <row r="104" spans="1:48">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row>
    <row r="105" spans="1:48">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row>
    <row r="106" spans="1:48">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10"/>
      <c r="AV106" s="110"/>
    </row>
    <row r="107" spans="1:48">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c r="AV107" s="110"/>
    </row>
    <row r="108" spans="1:48">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0"/>
      <c r="AL108" s="110"/>
      <c r="AM108" s="110"/>
      <c r="AN108" s="110"/>
      <c r="AO108" s="110"/>
      <c r="AP108" s="110"/>
      <c r="AQ108" s="110"/>
      <c r="AR108" s="110"/>
      <c r="AS108" s="110"/>
      <c r="AT108" s="110"/>
      <c r="AU108" s="110"/>
      <c r="AV108" s="110"/>
    </row>
    <row r="109" spans="1:48">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c r="AM109" s="110"/>
      <c r="AN109" s="110"/>
      <c r="AO109" s="110"/>
      <c r="AP109" s="110"/>
      <c r="AQ109" s="110"/>
      <c r="AR109" s="110"/>
      <c r="AS109" s="110"/>
      <c r="AT109" s="110"/>
      <c r="AU109" s="110"/>
      <c r="AV109" s="110"/>
    </row>
    <row r="110" spans="1:48">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0"/>
      <c r="AQ110" s="110"/>
      <c r="AR110" s="110"/>
      <c r="AS110" s="110"/>
      <c r="AT110" s="110"/>
      <c r="AU110" s="110"/>
      <c r="AV110" s="110"/>
    </row>
    <row r="111" spans="1:48">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0"/>
      <c r="AQ111" s="110"/>
      <c r="AR111" s="110"/>
      <c r="AS111" s="110"/>
      <c r="AT111" s="110"/>
      <c r="AU111" s="110"/>
      <c r="AV111" s="110"/>
    </row>
  </sheetData>
  <sheetProtection algorithmName="SHA-512" hashValue="4+AVQ9Sk9wzmFUe/cIyJg6qL2l5LmwF4RAWABXXykv+++a8xalTyWPplO6DudIX4eZDDJLwydJrqY5ATrkHIQw==" saltValue="eVGzDe1ARlO63t4MXvWILw==" spinCount="100000" sheet="1" formatCells="0" selectLockedCells="1"/>
  <mergeCells count="709">
    <mergeCell ref="D1:E1"/>
    <mergeCell ref="M1:S1"/>
    <mergeCell ref="U1:V1"/>
    <mergeCell ref="C2:D2"/>
    <mergeCell ref="E2:I2"/>
    <mergeCell ref="AF2:AZ3"/>
    <mergeCell ref="C3:D3"/>
    <mergeCell ref="E3:U3"/>
    <mergeCell ref="V3:AA3"/>
    <mergeCell ref="AP4:AW4"/>
    <mergeCell ref="AX4:AZ4"/>
    <mergeCell ref="C5:D5"/>
    <mergeCell ref="E5:G5"/>
    <mergeCell ref="H5:AA5"/>
    <mergeCell ref="AC5:AH5"/>
    <mergeCell ref="AI5:AK5"/>
    <mergeCell ref="AL5:AO5"/>
    <mergeCell ref="AP5:AW5"/>
    <mergeCell ref="AX5:AZ5"/>
    <mergeCell ref="C4:D4"/>
    <mergeCell ref="E4:G4"/>
    <mergeCell ref="H4:AA4"/>
    <mergeCell ref="AC4:AH4"/>
    <mergeCell ref="AI4:AK4"/>
    <mergeCell ref="AL4:AO4"/>
    <mergeCell ref="AC8:AH8"/>
    <mergeCell ref="AI8:AK8"/>
    <mergeCell ref="AL8:AO8"/>
    <mergeCell ref="AP8:AW8"/>
    <mergeCell ref="AL6:AO6"/>
    <mergeCell ref="AP6:AW6"/>
    <mergeCell ref="AX6:AZ6"/>
    <mergeCell ref="C7:D7"/>
    <mergeCell ref="E7:O7"/>
    <mergeCell ref="P7:Q7"/>
    <mergeCell ref="R7:AA7"/>
    <mergeCell ref="AC7:AH7"/>
    <mergeCell ref="AI7:AK7"/>
    <mergeCell ref="AL7:AO7"/>
    <mergeCell ref="C6:D6"/>
    <mergeCell ref="E6:O6"/>
    <mergeCell ref="P6:Q6"/>
    <mergeCell ref="R6:AA6"/>
    <mergeCell ref="AC6:AH6"/>
    <mergeCell ref="AI6:AK6"/>
    <mergeCell ref="AP7:AW7"/>
    <mergeCell ref="AX7:AZ7"/>
    <mergeCell ref="A12:B12"/>
    <mergeCell ref="D12:I12"/>
    <mergeCell ref="J12:L12"/>
    <mergeCell ref="M12:P12"/>
    <mergeCell ref="Q12:X12"/>
    <mergeCell ref="Y12:AA12"/>
    <mergeCell ref="AC12:AH12"/>
    <mergeCell ref="AX8:AZ8"/>
    <mergeCell ref="A9:B9"/>
    <mergeCell ref="D9:I9"/>
    <mergeCell ref="J9:L9"/>
    <mergeCell ref="M9:P9"/>
    <mergeCell ref="Q9:X9"/>
    <mergeCell ref="Y9:AA9"/>
    <mergeCell ref="AC9:AH9"/>
    <mergeCell ref="AI9:AK9"/>
    <mergeCell ref="AL9:AO9"/>
    <mergeCell ref="AP9:AW9"/>
    <mergeCell ref="AX9:AZ9"/>
    <mergeCell ref="D8:I8"/>
    <mergeCell ref="J8:L8"/>
    <mergeCell ref="M8:P8"/>
    <mergeCell ref="Q8:X8"/>
    <mergeCell ref="Y8:AA8"/>
    <mergeCell ref="AI10:AK10"/>
    <mergeCell ref="AL10:AO10"/>
    <mergeCell ref="AP10:AW10"/>
    <mergeCell ref="AX10:AZ10"/>
    <mergeCell ref="A11:B11"/>
    <mergeCell ref="D11:I11"/>
    <mergeCell ref="J11:L11"/>
    <mergeCell ref="M11:P11"/>
    <mergeCell ref="Q11:X11"/>
    <mergeCell ref="Y11:AA11"/>
    <mergeCell ref="A10:B10"/>
    <mergeCell ref="D10:I10"/>
    <mergeCell ref="J10:L10"/>
    <mergeCell ref="M10:P10"/>
    <mergeCell ref="Q10:X10"/>
    <mergeCell ref="Y10:AA10"/>
    <mergeCell ref="AC10:AH10"/>
    <mergeCell ref="AI12:AK12"/>
    <mergeCell ref="AL12:AO12"/>
    <mergeCell ref="AP12:AW12"/>
    <mergeCell ref="AX12:AZ12"/>
    <mergeCell ref="AC11:AH11"/>
    <mergeCell ref="AI11:AK11"/>
    <mergeCell ref="AL11:AO11"/>
    <mergeCell ref="AP11:AW11"/>
    <mergeCell ref="AX11:AZ11"/>
    <mergeCell ref="AI13:AK13"/>
    <mergeCell ref="AL13:AO13"/>
    <mergeCell ref="AP13:AW13"/>
    <mergeCell ref="AX13:AZ13"/>
    <mergeCell ref="D14:I14"/>
    <mergeCell ref="J14:L14"/>
    <mergeCell ref="M14:P14"/>
    <mergeCell ref="Q14:X14"/>
    <mergeCell ref="Y14:AA14"/>
    <mergeCell ref="AC14:AH14"/>
    <mergeCell ref="D13:I13"/>
    <mergeCell ref="J13:L13"/>
    <mergeCell ref="M13:P13"/>
    <mergeCell ref="Q13:X13"/>
    <mergeCell ref="Y13:AA13"/>
    <mergeCell ref="AC13:AH13"/>
    <mergeCell ref="AI14:AK14"/>
    <mergeCell ref="AL14:AO14"/>
    <mergeCell ref="AP14:AW14"/>
    <mergeCell ref="AX14:AZ14"/>
    <mergeCell ref="AP17:AW17"/>
    <mergeCell ref="AX15:AZ15"/>
    <mergeCell ref="D16:I16"/>
    <mergeCell ref="J16:L16"/>
    <mergeCell ref="M16:P16"/>
    <mergeCell ref="Q16:X16"/>
    <mergeCell ref="Y16:AA16"/>
    <mergeCell ref="AC16:AH16"/>
    <mergeCell ref="AI16:AK16"/>
    <mergeCell ref="AL16:AO16"/>
    <mergeCell ref="AP16:AW16"/>
    <mergeCell ref="AX16:AZ16"/>
    <mergeCell ref="D15:I15"/>
    <mergeCell ref="J15:L15"/>
    <mergeCell ref="M15:P15"/>
    <mergeCell ref="Q15:X15"/>
    <mergeCell ref="Y15:AA15"/>
    <mergeCell ref="AC15:AH15"/>
    <mergeCell ref="AI15:AK15"/>
    <mergeCell ref="AL15:AO15"/>
    <mergeCell ref="AP15:AW15"/>
    <mergeCell ref="Y19:AA19"/>
    <mergeCell ref="AC19:AH19"/>
    <mergeCell ref="AI19:AK19"/>
    <mergeCell ref="AL19:AO19"/>
    <mergeCell ref="AP19:AW19"/>
    <mergeCell ref="AX17:AZ17"/>
    <mergeCell ref="D18:I18"/>
    <mergeCell ref="J18:L18"/>
    <mergeCell ref="M18:P18"/>
    <mergeCell ref="Q18:X18"/>
    <mergeCell ref="Y18:AA18"/>
    <mergeCell ref="AC18:AH18"/>
    <mergeCell ref="AI18:AK18"/>
    <mergeCell ref="AL18:AO18"/>
    <mergeCell ref="AP18:AW18"/>
    <mergeCell ref="AX18:AZ18"/>
    <mergeCell ref="D17:I17"/>
    <mergeCell ref="J17:L17"/>
    <mergeCell ref="M17:P17"/>
    <mergeCell ref="Q17:X17"/>
    <mergeCell ref="Y17:AA17"/>
    <mergeCell ref="AC17:AH17"/>
    <mergeCell ref="AI17:AK17"/>
    <mergeCell ref="AL17:AO17"/>
    <mergeCell ref="AX19:AZ19"/>
    <mergeCell ref="D20:I20"/>
    <mergeCell ref="J20:L20"/>
    <mergeCell ref="M20:P20"/>
    <mergeCell ref="Q20:X20"/>
    <mergeCell ref="Y20:AA20"/>
    <mergeCell ref="AC20:AH20"/>
    <mergeCell ref="C25:D25"/>
    <mergeCell ref="E25:I25"/>
    <mergeCell ref="AF25:AZ26"/>
    <mergeCell ref="C26:D26"/>
    <mergeCell ref="E26:U26"/>
    <mergeCell ref="V26:AA26"/>
    <mergeCell ref="AI20:AK20"/>
    <mergeCell ref="AL20:AO20"/>
    <mergeCell ref="AP20:AW20"/>
    <mergeCell ref="AX20:AZ20"/>
    <mergeCell ref="D24:E24"/>
    <mergeCell ref="M24:S24"/>
    <mergeCell ref="U24:V24"/>
    <mergeCell ref="D19:I19"/>
    <mergeCell ref="J19:L19"/>
    <mergeCell ref="M19:P19"/>
    <mergeCell ref="Q19:X19"/>
    <mergeCell ref="AP27:AW27"/>
    <mergeCell ref="AX27:AZ27"/>
    <mergeCell ref="C28:D28"/>
    <mergeCell ref="E28:G28"/>
    <mergeCell ref="H28:AA28"/>
    <mergeCell ref="AC28:AH28"/>
    <mergeCell ref="AI28:AK28"/>
    <mergeCell ref="AL28:AO28"/>
    <mergeCell ref="AP28:AW28"/>
    <mergeCell ref="AX28:AZ28"/>
    <mergeCell ref="C27:D27"/>
    <mergeCell ref="E27:G27"/>
    <mergeCell ref="H27:AA27"/>
    <mergeCell ref="AC27:AH27"/>
    <mergeCell ref="AI27:AK27"/>
    <mergeCell ref="AL27:AO27"/>
    <mergeCell ref="AC31:AH31"/>
    <mergeCell ref="AI31:AK31"/>
    <mergeCell ref="AL31:AO31"/>
    <mergeCell ref="AP31:AW31"/>
    <mergeCell ref="AL29:AO29"/>
    <mergeCell ref="AP29:AW29"/>
    <mergeCell ref="AX29:AZ29"/>
    <mergeCell ref="C30:D30"/>
    <mergeCell ref="E30:O30"/>
    <mergeCell ref="P30:Q30"/>
    <mergeCell ref="R30:AA30"/>
    <mergeCell ref="AC30:AH30"/>
    <mergeCell ref="AI30:AK30"/>
    <mergeCell ref="AL30:AO30"/>
    <mergeCell ref="C29:D29"/>
    <mergeCell ref="E29:O29"/>
    <mergeCell ref="P29:Q29"/>
    <mergeCell ref="R29:AA29"/>
    <mergeCell ref="AC29:AH29"/>
    <mergeCell ref="AI29:AK29"/>
    <mergeCell ref="AP30:AW30"/>
    <mergeCell ref="AX30:AZ30"/>
    <mergeCell ref="A35:B35"/>
    <mergeCell ref="D35:I35"/>
    <mergeCell ref="J35:L35"/>
    <mergeCell ref="M35:P35"/>
    <mergeCell ref="Q35:X35"/>
    <mergeCell ref="Y35:AA35"/>
    <mergeCell ref="AC35:AH35"/>
    <mergeCell ref="AX31:AZ31"/>
    <mergeCell ref="A32:B32"/>
    <mergeCell ref="D32:I32"/>
    <mergeCell ref="J32:L32"/>
    <mergeCell ref="M32:P32"/>
    <mergeCell ref="Q32:X32"/>
    <mergeCell ref="Y32:AA32"/>
    <mergeCell ref="AC32:AH32"/>
    <mergeCell ref="AI32:AK32"/>
    <mergeCell ref="AL32:AO32"/>
    <mergeCell ref="AP32:AW32"/>
    <mergeCell ref="AX32:AZ32"/>
    <mergeCell ref="D31:I31"/>
    <mergeCell ref="J31:L31"/>
    <mergeCell ref="M31:P31"/>
    <mergeCell ref="Q31:X31"/>
    <mergeCell ref="Y31:AA31"/>
    <mergeCell ref="AI33:AK33"/>
    <mergeCell ref="AL33:AO33"/>
    <mergeCell ref="AP33:AW33"/>
    <mergeCell ref="AX33:AZ33"/>
    <mergeCell ref="A34:B34"/>
    <mergeCell ref="D34:I34"/>
    <mergeCell ref="J34:L34"/>
    <mergeCell ref="M34:P34"/>
    <mergeCell ref="Q34:X34"/>
    <mergeCell ref="Y34:AA34"/>
    <mergeCell ref="A33:B33"/>
    <mergeCell ref="D33:I33"/>
    <mergeCell ref="J33:L33"/>
    <mergeCell ref="M33:P33"/>
    <mergeCell ref="Q33:X33"/>
    <mergeCell ref="Y33:AA33"/>
    <mergeCell ref="AC33:AH33"/>
    <mergeCell ref="AI35:AK35"/>
    <mergeCell ref="AL35:AO35"/>
    <mergeCell ref="AP35:AW35"/>
    <mergeCell ref="AX35:AZ35"/>
    <mergeCell ref="AC34:AH34"/>
    <mergeCell ref="AI34:AK34"/>
    <mergeCell ref="AL34:AO34"/>
    <mergeCell ref="AP34:AW34"/>
    <mergeCell ref="AX34:AZ34"/>
    <mergeCell ref="AI36:AK36"/>
    <mergeCell ref="AL36:AO36"/>
    <mergeCell ref="AP36:AW36"/>
    <mergeCell ref="AX36:AZ36"/>
    <mergeCell ref="D37:I37"/>
    <mergeCell ref="J37:L37"/>
    <mergeCell ref="M37:P37"/>
    <mergeCell ref="Q37:X37"/>
    <mergeCell ref="Y37:AA37"/>
    <mergeCell ref="AC37:AH37"/>
    <mergeCell ref="D36:I36"/>
    <mergeCell ref="J36:L36"/>
    <mergeCell ref="M36:P36"/>
    <mergeCell ref="Q36:X36"/>
    <mergeCell ref="Y36:AA36"/>
    <mergeCell ref="AC36:AH36"/>
    <mergeCell ref="AI37:AK37"/>
    <mergeCell ref="AL37:AO37"/>
    <mergeCell ref="AP37:AW37"/>
    <mergeCell ref="AX37:AZ37"/>
    <mergeCell ref="AP40:AW40"/>
    <mergeCell ref="AX38:AZ38"/>
    <mergeCell ref="D39:I39"/>
    <mergeCell ref="J39:L39"/>
    <mergeCell ref="M39:P39"/>
    <mergeCell ref="Q39:X39"/>
    <mergeCell ref="Y39:AA39"/>
    <mergeCell ref="AC39:AH39"/>
    <mergeCell ref="AI39:AK39"/>
    <mergeCell ref="AL39:AO39"/>
    <mergeCell ref="AP39:AW39"/>
    <mergeCell ref="AX39:AZ39"/>
    <mergeCell ref="D38:I38"/>
    <mergeCell ref="J38:L38"/>
    <mergeCell ref="M38:P38"/>
    <mergeCell ref="Q38:X38"/>
    <mergeCell ref="Y38:AA38"/>
    <mergeCell ref="AC38:AH38"/>
    <mergeCell ref="AI38:AK38"/>
    <mergeCell ref="AL38:AO38"/>
    <mergeCell ref="AP38:AW38"/>
    <mergeCell ref="Y42:AA42"/>
    <mergeCell ref="AC42:AH42"/>
    <mergeCell ref="AI42:AK42"/>
    <mergeCell ref="AL42:AO42"/>
    <mergeCell ref="AP42:AW42"/>
    <mergeCell ref="AX40:AZ40"/>
    <mergeCell ref="D41:I41"/>
    <mergeCell ref="J41:L41"/>
    <mergeCell ref="M41:P41"/>
    <mergeCell ref="Q41:X41"/>
    <mergeCell ref="Y41:AA41"/>
    <mergeCell ref="AC41:AH41"/>
    <mergeCell ref="AI41:AK41"/>
    <mergeCell ref="AL41:AO41"/>
    <mergeCell ref="AP41:AW41"/>
    <mergeCell ref="AX41:AZ41"/>
    <mergeCell ref="D40:I40"/>
    <mergeCell ref="J40:L40"/>
    <mergeCell ref="M40:P40"/>
    <mergeCell ref="Q40:X40"/>
    <mergeCell ref="Y40:AA40"/>
    <mergeCell ref="AC40:AH40"/>
    <mergeCell ref="AI40:AK40"/>
    <mergeCell ref="AL40:AO40"/>
    <mergeCell ref="AX42:AZ42"/>
    <mergeCell ref="D43:I43"/>
    <mergeCell ref="J43:L43"/>
    <mergeCell ref="M43:P43"/>
    <mergeCell ref="Q43:X43"/>
    <mergeCell ref="Y43:AA43"/>
    <mergeCell ref="AC43:AH43"/>
    <mergeCell ref="C48:D48"/>
    <mergeCell ref="E48:I48"/>
    <mergeCell ref="AF48:AZ49"/>
    <mergeCell ref="C49:D49"/>
    <mergeCell ref="E49:U49"/>
    <mergeCell ref="V49:AA49"/>
    <mergeCell ref="AI43:AK43"/>
    <mergeCell ref="AL43:AO43"/>
    <mergeCell ref="AP43:AW43"/>
    <mergeCell ref="AX43:AZ43"/>
    <mergeCell ref="D47:E47"/>
    <mergeCell ref="M47:S47"/>
    <mergeCell ref="U47:V47"/>
    <mergeCell ref="D42:I42"/>
    <mergeCell ref="J42:L42"/>
    <mergeCell ref="M42:P42"/>
    <mergeCell ref="Q42:X42"/>
    <mergeCell ref="AP50:AW50"/>
    <mergeCell ref="AX50:AZ50"/>
    <mergeCell ref="C51:D51"/>
    <mergeCell ref="E51:G51"/>
    <mergeCell ref="H51:AA51"/>
    <mergeCell ref="AC51:AH51"/>
    <mergeCell ref="AI51:AK51"/>
    <mergeCell ref="AL51:AO51"/>
    <mergeCell ref="AP51:AW51"/>
    <mergeCell ref="AX51:AZ51"/>
    <mergeCell ref="C50:D50"/>
    <mergeCell ref="E50:G50"/>
    <mergeCell ref="H50:AA50"/>
    <mergeCell ref="AC50:AH50"/>
    <mergeCell ref="AI50:AK50"/>
    <mergeCell ref="AL50:AO50"/>
    <mergeCell ref="AC54:AH54"/>
    <mergeCell ref="AI54:AK54"/>
    <mergeCell ref="AL54:AO54"/>
    <mergeCell ref="AP54:AW54"/>
    <mergeCell ref="AL52:AO52"/>
    <mergeCell ref="AP52:AW52"/>
    <mergeCell ref="AX52:AZ52"/>
    <mergeCell ref="C53:D53"/>
    <mergeCell ref="E53:O53"/>
    <mergeCell ref="P53:Q53"/>
    <mergeCell ref="R53:AA53"/>
    <mergeCell ref="AC53:AH53"/>
    <mergeCell ref="AI53:AK53"/>
    <mergeCell ref="AL53:AO53"/>
    <mergeCell ref="C52:D52"/>
    <mergeCell ref="E52:O52"/>
    <mergeCell ref="P52:Q52"/>
    <mergeCell ref="R52:AA52"/>
    <mergeCell ref="AC52:AH52"/>
    <mergeCell ref="AI52:AK52"/>
    <mergeCell ref="AP53:AW53"/>
    <mergeCell ref="AX53:AZ53"/>
    <mergeCell ref="A58:B58"/>
    <mergeCell ref="D58:I58"/>
    <mergeCell ref="J58:L58"/>
    <mergeCell ref="M58:P58"/>
    <mergeCell ref="Q58:X58"/>
    <mergeCell ref="Y58:AA58"/>
    <mergeCell ref="AC58:AH58"/>
    <mergeCell ref="AX54:AZ54"/>
    <mergeCell ref="A55:B55"/>
    <mergeCell ref="D55:I55"/>
    <mergeCell ref="J55:L55"/>
    <mergeCell ref="M55:P55"/>
    <mergeCell ref="Q55:X55"/>
    <mergeCell ref="Y55:AA55"/>
    <mergeCell ref="AC55:AH55"/>
    <mergeCell ref="AI55:AK55"/>
    <mergeCell ref="AL55:AO55"/>
    <mergeCell ref="AP55:AW55"/>
    <mergeCell ref="AX55:AZ55"/>
    <mergeCell ref="D54:I54"/>
    <mergeCell ref="J54:L54"/>
    <mergeCell ref="M54:P54"/>
    <mergeCell ref="Q54:X54"/>
    <mergeCell ref="Y54:AA54"/>
    <mergeCell ref="AI56:AK56"/>
    <mergeCell ref="AL56:AO56"/>
    <mergeCell ref="AP56:AW56"/>
    <mergeCell ref="AX56:AZ56"/>
    <mergeCell ref="A57:B57"/>
    <mergeCell ref="D57:I57"/>
    <mergeCell ref="J57:L57"/>
    <mergeCell ref="M57:P57"/>
    <mergeCell ref="Q57:X57"/>
    <mergeCell ref="Y57:AA57"/>
    <mergeCell ref="A56:B56"/>
    <mergeCell ref="D56:I56"/>
    <mergeCell ref="J56:L56"/>
    <mergeCell ref="M56:P56"/>
    <mergeCell ref="Q56:X56"/>
    <mergeCell ref="Y56:AA56"/>
    <mergeCell ref="AC56:AH56"/>
    <mergeCell ref="AI58:AK58"/>
    <mergeCell ref="AL58:AO58"/>
    <mergeCell ref="AP58:AW58"/>
    <mergeCell ref="AX58:AZ58"/>
    <mergeCell ref="AC57:AH57"/>
    <mergeCell ref="AI57:AK57"/>
    <mergeCell ref="AL57:AO57"/>
    <mergeCell ref="AP57:AW57"/>
    <mergeCell ref="AX57:AZ57"/>
    <mergeCell ref="AI59:AK59"/>
    <mergeCell ref="AL59:AO59"/>
    <mergeCell ref="AP59:AW59"/>
    <mergeCell ref="AX59:AZ59"/>
    <mergeCell ref="D60:I60"/>
    <mergeCell ref="J60:L60"/>
    <mergeCell ref="M60:P60"/>
    <mergeCell ref="Q60:X60"/>
    <mergeCell ref="Y60:AA60"/>
    <mergeCell ref="AC60:AH60"/>
    <mergeCell ref="D59:I59"/>
    <mergeCell ref="J59:L59"/>
    <mergeCell ref="M59:P59"/>
    <mergeCell ref="Q59:X59"/>
    <mergeCell ref="Y59:AA59"/>
    <mergeCell ref="AC59:AH59"/>
    <mergeCell ref="AI60:AK60"/>
    <mergeCell ref="AL60:AO60"/>
    <mergeCell ref="AP60:AW60"/>
    <mergeCell ref="AX60:AZ60"/>
    <mergeCell ref="AP63:AW63"/>
    <mergeCell ref="AX61:AZ61"/>
    <mergeCell ref="D62:I62"/>
    <mergeCell ref="J62:L62"/>
    <mergeCell ref="M62:P62"/>
    <mergeCell ref="Q62:X62"/>
    <mergeCell ref="Y62:AA62"/>
    <mergeCell ref="AC62:AH62"/>
    <mergeCell ref="AI62:AK62"/>
    <mergeCell ref="AL62:AO62"/>
    <mergeCell ref="AP62:AW62"/>
    <mergeCell ref="AX62:AZ62"/>
    <mergeCell ref="D61:I61"/>
    <mergeCell ref="J61:L61"/>
    <mergeCell ref="M61:P61"/>
    <mergeCell ref="Q61:X61"/>
    <mergeCell ref="Y61:AA61"/>
    <mergeCell ref="AC61:AH61"/>
    <mergeCell ref="AI61:AK61"/>
    <mergeCell ref="AL61:AO61"/>
    <mergeCell ref="AP61:AW61"/>
    <mergeCell ref="Y65:AA65"/>
    <mergeCell ref="AC65:AH65"/>
    <mergeCell ref="AI65:AK65"/>
    <mergeCell ref="AL65:AO65"/>
    <mergeCell ref="AP65:AW65"/>
    <mergeCell ref="AX63:AZ63"/>
    <mergeCell ref="D64:I64"/>
    <mergeCell ref="J64:L64"/>
    <mergeCell ref="M64:P64"/>
    <mergeCell ref="Q64:X64"/>
    <mergeCell ref="Y64:AA64"/>
    <mergeCell ref="AC64:AH64"/>
    <mergeCell ref="AI64:AK64"/>
    <mergeCell ref="AL64:AO64"/>
    <mergeCell ref="AP64:AW64"/>
    <mergeCell ref="AX64:AZ64"/>
    <mergeCell ref="D63:I63"/>
    <mergeCell ref="J63:L63"/>
    <mergeCell ref="M63:P63"/>
    <mergeCell ref="Q63:X63"/>
    <mergeCell ref="Y63:AA63"/>
    <mergeCell ref="AC63:AH63"/>
    <mergeCell ref="AI63:AK63"/>
    <mergeCell ref="AL63:AO63"/>
    <mergeCell ref="AX65:AZ65"/>
    <mergeCell ref="D66:I66"/>
    <mergeCell ref="J66:L66"/>
    <mergeCell ref="M66:P66"/>
    <mergeCell ref="Q66:X66"/>
    <mergeCell ref="Y66:AA66"/>
    <mergeCell ref="AC66:AH66"/>
    <mergeCell ref="C71:D71"/>
    <mergeCell ref="E71:I71"/>
    <mergeCell ref="AF71:AZ72"/>
    <mergeCell ref="C72:D72"/>
    <mergeCell ref="E72:U72"/>
    <mergeCell ref="V72:AA72"/>
    <mergeCell ref="AI66:AK66"/>
    <mergeCell ref="AL66:AO66"/>
    <mergeCell ref="AP66:AW66"/>
    <mergeCell ref="AX66:AZ66"/>
    <mergeCell ref="D70:E70"/>
    <mergeCell ref="M70:S70"/>
    <mergeCell ref="U70:V70"/>
    <mergeCell ref="D65:I65"/>
    <mergeCell ref="J65:L65"/>
    <mergeCell ref="M65:P65"/>
    <mergeCell ref="Q65:X65"/>
    <mergeCell ref="AP73:AW73"/>
    <mergeCell ref="AX73:AZ73"/>
    <mergeCell ref="C74:D74"/>
    <mergeCell ref="E74:G74"/>
    <mergeCell ref="H74:AA74"/>
    <mergeCell ref="AC74:AH74"/>
    <mergeCell ref="AI74:AK74"/>
    <mergeCell ref="AL74:AO74"/>
    <mergeCell ref="AP74:AW74"/>
    <mergeCell ref="AX74:AZ74"/>
    <mergeCell ref="C73:D73"/>
    <mergeCell ref="E73:G73"/>
    <mergeCell ref="H73:AA73"/>
    <mergeCell ref="AC73:AH73"/>
    <mergeCell ref="AI73:AK73"/>
    <mergeCell ref="AL73:AO73"/>
    <mergeCell ref="AC77:AH77"/>
    <mergeCell ref="AI77:AK77"/>
    <mergeCell ref="AL77:AO77"/>
    <mergeCell ref="AP77:AW77"/>
    <mergeCell ref="AL75:AO75"/>
    <mergeCell ref="AP75:AW75"/>
    <mergeCell ref="AX75:AZ75"/>
    <mergeCell ref="C76:D76"/>
    <mergeCell ref="E76:O76"/>
    <mergeCell ref="P76:Q76"/>
    <mergeCell ref="R76:AA76"/>
    <mergeCell ref="AC76:AH76"/>
    <mergeCell ref="AI76:AK76"/>
    <mergeCell ref="AL76:AO76"/>
    <mergeCell ref="C75:D75"/>
    <mergeCell ref="E75:O75"/>
    <mergeCell ref="P75:Q75"/>
    <mergeCell ref="R75:AA75"/>
    <mergeCell ref="AC75:AH75"/>
    <mergeCell ref="AI75:AK75"/>
    <mergeCell ref="AP76:AW76"/>
    <mergeCell ref="AX76:AZ76"/>
    <mergeCell ref="A81:B81"/>
    <mergeCell ref="D81:I81"/>
    <mergeCell ref="J81:L81"/>
    <mergeCell ref="M81:P81"/>
    <mergeCell ref="Q81:X81"/>
    <mergeCell ref="Y81:AA81"/>
    <mergeCell ref="AC81:AH81"/>
    <mergeCell ref="AX77:AZ77"/>
    <mergeCell ref="A78:B78"/>
    <mergeCell ref="D78:I78"/>
    <mergeCell ref="J78:L78"/>
    <mergeCell ref="M78:P78"/>
    <mergeCell ref="Q78:X78"/>
    <mergeCell ref="Y78:AA78"/>
    <mergeCell ref="AC78:AH78"/>
    <mergeCell ref="AI78:AK78"/>
    <mergeCell ref="AL78:AO78"/>
    <mergeCell ref="AP78:AW78"/>
    <mergeCell ref="AX78:AZ78"/>
    <mergeCell ref="D77:I77"/>
    <mergeCell ref="J77:L77"/>
    <mergeCell ref="M77:P77"/>
    <mergeCell ref="Q77:X77"/>
    <mergeCell ref="Y77:AA77"/>
    <mergeCell ref="AI79:AK79"/>
    <mergeCell ref="AL79:AO79"/>
    <mergeCell ref="AP79:AW79"/>
    <mergeCell ref="AX79:AZ79"/>
    <mergeCell ref="A80:B80"/>
    <mergeCell ref="D80:I80"/>
    <mergeCell ref="J80:L80"/>
    <mergeCell ref="M80:P80"/>
    <mergeCell ref="Q80:X80"/>
    <mergeCell ref="Y80:AA80"/>
    <mergeCell ref="A79:B79"/>
    <mergeCell ref="D79:I79"/>
    <mergeCell ref="J79:L79"/>
    <mergeCell ref="M79:P79"/>
    <mergeCell ref="Q79:X79"/>
    <mergeCell ref="Y79:AA79"/>
    <mergeCell ref="AC79:AH79"/>
    <mergeCell ref="AI81:AK81"/>
    <mergeCell ref="AL81:AO81"/>
    <mergeCell ref="AP81:AW81"/>
    <mergeCell ref="AX81:AZ81"/>
    <mergeCell ref="AC80:AH80"/>
    <mergeCell ref="AI80:AK80"/>
    <mergeCell ref="AL80:AO80"/>
    <mergeCell ref="AP80:AW80"/>
    <mergeCell ref="AX80:AZ80"/>
    <mergeCell ref="D83:I83"/>
    <mergeCell ref="J83:L83"/>
    <mergeCell ref="M83:P83"/>
    <mergeCell ref="Q83:X83"/>
    <mergeCell ref="Y83:AA83"/>
    <mergeCell ref="AC83:AH83"/>
    <mergeCell ref="D82:I82"/>
    <mergeCell ref="J82:L82"/>
    <mergeCell ref="M82:P82"/>
    <mergeCell ref="Q82:X82"/>
    <mergeCell ref="Y82:AA82"/>
    <mergeCell ref="AC82:AH82"/>
    <mergeCell ref="D86:I86"/>
    <mergeCell ref="J86:L86"/>
    <mergeCell ref="M86:P86"/>
    <mergeCell ref="Q86:X86"/>
    <mergeCell ref="Y86:AA86"/>
    <mergeCell ref="AC86:AH86"/>
    <mergeCell ref="AI84:AK84"/>
    <mergeCell ref="AL84:AO84"/>
    <mergeCell ref="AP84:AW84"/>
    <mergeCell ref="D85:I85"/>
    <mergeCell ref="J85:L85"/>
    <mergeCell ref="M85:P85"/>
    <mergeCell ref="Q85:X85"/>
    <mergeCell ref="Y85:AA85"/>
    <mergeCell ref="AC85:AH85"/>
    <mergeCell ref="D84:I84"/>
    <mergeCell ref="J84:L84"/>
    <mergeCell ref="M84:P84"/>
    <mergeCell ref="Q84:X84"/>
    <mergeCell ref="Y84:AA84"/>
    <mergeCell ref="AC84:AH84"/>
    <mergeCell ref="D89:I89"/>
    <mergeCell ref="J89:L89"/>
    <mergeCell ref="M89:P89"/>
    <mergeCell ref="Q89:X89"/>
    <mergeCell ref="Y89:AA89"/>
    <mergeCell ref="AC89:AH89"/>
    <mergeCell ref="AI87:AK87"/>
    <mergeCell ref="AL87:AO87"/>
    <mergeCell ref="AP87:AW87"/>
    <mergeCell ref="D88:I88"/>
    <mergeCell ref="J88:L88"/>
    <mergeCell ref="M88:P88"/>
    <mergeCell ref="Q88:X88"/>
    <mergeCell ref="Y88:AA88"/>
    <mergeCell ref="AC88:AH88"/>
    <mergeCell ref="D87:I87"/>
    <mergeCell ref="J87:L87"/>
    <mergeCell ref="M87:P87"/>
    <mergeCell ref="Q87:X87"/>
    <mergeCell ref="Y87:AA87"/>
    <mergeCell ref="AC87:AH87"/>
    <mergeCell ref="AI89:AK89"/>
    <mergeCell ref="AL89:AO89"/>
    <mergeCell ref="AP89:AW89"/>
    <mergeCell ref="AX89:AZ89"/>
    <mergeCell ref="BD1:BF1"/>
    <mergeCell ref="AI88:AK88"/>
    <mergeCell ref="AL88:AO88"/>
    <mergeCell ref="AP88:AW88"/>
    <mergeCell ref="AX88:AZ88"/>
    <mergeCell ref="AX87:AZ87"/>
    <mergeCell ref="AI86:AK86"/>
    <mergeCell ref="AL86:AO86"/>
    <mergeCell ref="AP86:AW86"/>
    <mergeCell ref="AX86:AZ86"/>
    <mergeCell ref="AI85:AK85"/>
    <mergeCell ref="AL85:AO85"/>
    <mergeCell ref="AP85:AW85"/>
    <mergeCell ref="AX85:AZ85"/>
    <mergeCell ref="AX84:AZ84"/>
    <mergeCell ref="AI83:AK83"/>
    <mergeCell ref="AL83:AO83"/>
    <mergeCell ref="AP83:AW83"/>
    <mergeCell ref="AX83:AZ83"/>
    <mergeCell ref="AI82:AK82"/>
    <mergeCell ref="AL82:AO82"/>
    <mergeCell ref="AP82:AW82"/>
    <mergeCell ref="AX82:AZ82"/>
  </mergeCells>
  <phoneticPr fontId="3"/>
  <printOptions horizontalCentered="1"/>
  <pageMargins left="0.19685039370078741" right="0.19685039370078741" top="0.35433070866141736" bottom="3.937007874015748E-2" header="0.31496062992125984" footer="0.31496062992125984"/>
  <pageSetup paperSize="9" scale="96" fitToHeight="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1:Q56"/>
  <sheetViews>
    <sheetView view="pageBreakPreview" topLeftCell="A40" zoomScaleNormal="110" zoomScaleSheetLayoutView="100" workbookViewId="0">
      <selection activeCell="S1" sqref="S1"/>
    </sheetView>
  </sheetViews>
  <sheetFormatPr defaultColWidth="9" defaultRowHeight="13.5"/>
  <cols>
    <col min="1" max="1" width="3.25" style="40" customWidth="1"/>
    <col min="2" max="2" width="5.875" style="40" customWidth="1"/>
    <col min="3" max="3" width="3.5" style="40" hidden="1" customWidth="1"/>
    <col min="4" max="4" width="5.125" style="40" customWidth="1"/>
    <col min="5" max="5" width="4.625" style="40" customWidth="1"/>
    <col min="6" max="6" width="10.625" style="40" customWidth="1"/>
    <col min="7" max="7" width="9.625" style="40" customWidth="1"/>
    <col min="8" max="8" width="5.875" style="40" customWidth="1"/>
    <col min="9" max="9" width="5.5" style="40" customWidth="1"/>
    <col min="10" max="10" width="6.25" style="40" customWidth="1"/>
    <col min="11" max="11" width="5.625" style="40" customWidth="1"/>
    <col min="12" max="12" width="1.5" style="40" hidden="1" customWidth="1"/>
    <col min="13" max="13" width="6.375" style="40" customWidth="1"/>
    <col min="14" max="14" width="11.625" style="40" customWidth="1"/>
    <col min="15" max="15" width="7.375" style="40" customWidth="1"/>
    <col min="16" max="16" width="5.875" style="40" customWidth="1"/>
    <col min="17" max="17" width="5.625" style="40" customWidth="1"/>
    <col min="18" max="18" width="3.375" style="40" customWidth="1"/>
    <col min="19" max="19" width="15.625" style="40" customWidth="1"/>
    <col min="20" max="38" width="4.625" style="40" customWidth="1"/>
    <col min="39" max="16384" width="9" style="40"/>
  </cols>
  <sheetData>
    <row r="1" spans="1:17" ht="25.15" customHeight="1">
      <c r="A1" s="46"/>
      <c r="B1" s="46"/>
      <c r="C1" s="46"/>
      <c r="D1" s="947" t="str">
        <f>②大会参加申込入力!C6&amp;""</f>
        <v/>
      </c>
      <c r="E1" s="947"/>
      <c r="F1" s="947"/>
      <c r="G1" s="947"/>
      <c r="H1" s="947"/>
      <c r="I1" s="947"/>
      <c r="J1" s="947"/>
      <c r="K1" s="947"/>
      <c r="L1" s="947"/>
      <c r="M1" s="947"/>
      <c r="N1" s="947"/>
      <c r="O1" s="947"/>
      <c r="P1" s="947"/>
      <c r="Q1" s="46"/>
    </row>
    <row r="2" spans="1:17" ht="25.15" customHeight="1">
      <c r="A2" s="46"/>
      <c r="B2" s="46"/>
      <c r="C2" s="46"/>
      <c r="D2" s="947"/>
      <c r="E2" s="947"/>
      <c r="F2" s="947"/>
      <c r="G2" s="947"/>
      <c r="H2" s="947"/>
      <c r="I2" s="947"/>
      <c r="J2" s="947"/>
      <c r="K2" s="947"/>
      <c r="L2" s="947"/>
      <c r="M2" s="947"/>
      <c r="N2" s="947"/>
      <c r="O2" s="947"/>
      <c r="P2" s="947"/>
      <c r="Q2" s="46"/>
    </row>
    <row r="3" spans="1:17" ht="25.15" customHeight="1">
      <c r="A3" s="41"/>
      <c r="B3" s="41"/>
      <c r="C3" s="41"/>
      <c r="D3" s="41"/>
      <c r="E3" s="41"/>
      <c r="F3" s="41"/>
      <c r="G3" s="41"/>
      <c r="H3" s="41"/>
      <c r="I3" s="41"/>
      <c r="J3" s="41"/>
      <c r="K3" s="41"/>
      <c r="L3" s="41"/>
      <c r="M3" s="41"/>
      <c r="N3" s="41"/>
      <c r="O3" s="41"/>
      <c r="P3" s="41"/>
      <c r="Q3" s="41"/>
    </row>
    <row r="4" spans="1:17" ht="21" customHeight="1">
      <c r="F4" s="957" t="s">
        <v>0</v>
      </c>
      <c r="G4" s="958"/>
      <c r="H4" s="958"/>
      <c r="I4" s="958"/>
      <c r="J4" s="958"/>
      <c r="K4" s="958"/>
      <c r="L4" s="958"/>
      <c r="M4" s="958"/>
      <c r="N4" s="958"/>
      <c r="O4" s="958"/>
      <c r="P4" s="42"/>
    </row>
    <row r="5" spans="1:17" ht="17.25" customHeight="1">
      <c r="B5" s="942" t="s">
        <v>107</v>
      </c>
      <c r="C5" s="900"/>
      <c r="D5" s="900"/>
      <c r="E5" s="899" t="str">
        <f>①日ソ登録選手入力!C4&amp;""</f>
        <v/>
      </c>
      <c r="F5" s="900"/>
      <c r="G5" s="900"/>
      <c r="H5" s="900"/>
      <c r="I5" s="900"/>
      <c r="J5" s="941"/>
      <c r="K5" s="900" t="s">
        <v>2</v>
      </c>
      <c r="L5" s="900"/>
      <c r="M5" s="900"/>
      <c r="N5" s="943" t="str">
        <f>①日ソ登録選手入力!C3&amp;""</f>
        <v>大阪高等学校体育連盟</v>
      </c>
      <c r="O5" s="943"/>
      <c r="P5" s="943"/>
      <c r="Q5" s="944"/>
    </row>
    <row r="6" spans="1:17" ht="27" customHeight="1">
      <c r="B6" s="952" t="s">
        <v>1</v>
      </c>
      <c r="C6" s="902"/>
      <c r="D6" s="953"/>
      <c r="E6" s="857" t="str">
        <f>①日ソ登録選手入力!C5&amp;""</f>
        <v/>
      </c>
      <c r="F6" s="858"/>
      <c r="G6" s="858"/>
      <c r="H6" s="858"/>
      <c r="I6" s="858"/>
      <c r="J6" s="951"/>
      <c r="K6" s="902"/>
      <c r="L6" s="902"/>
      <c r="M6" s="902"/>
      <c r="N6" s="945"/>
      <c r="O6" s="945"/>
      <c r="P6" s="945"/>
      <c r="Q6" s="946"/>
    </row>
    <row r="7" spans="1:17" ht="27" customHeight="1">
      <c r="B7" s="916" t="s">
        <v>3</v>
      </c>
      <c r="C7" s="917"/>
      <c r="D7" s="918"/>
      <c r="E7" s="79" t="s">
        <v>4</v>
      </c>
      <c r="F7" s="85" t="str">
        <f>①日ソ登録選手入力!C6&amp;""</f>
        <v/>
      </c>
      <c r="G7" s="929" t="str">
        <f>①日ソ登録選手入力!C7&amp;""</f>
        <v/>
      </c>
      <c r="H7" s="930"/>
      <c r="I7" s="930"/>
      <c r="J7" s="930"/>
      <c r="K7" s="930"/>
      <c r="L7" s="930"/>
      <c r="M7" s="930"/>
      <c r="N7" s="930"/>
      <c r="O7" s="930"/>
      <c r="P7" s="930"/>
      <c r="Q7" s="931"/>
    </row>
    <row r="8" spans="1:17" ht="17.25" customHeight="1">
      <c r="B8" s="909" t="s">
        <v>107</v>
      </c>
      <c r="C8" s="878"/>
      <c r="D8" s="879"/>
      <c r="E8" s="932" t="str">
        <f>①日ソ登録選手入力!P17&amp;""</f>
        <v xml:space="preserve"> </v>
      </c>
      <c r="F8" s="933"/>
      <c r="G8" s="934"/>
      <c r="H8" s="909" t="s">
        <v>107</v>
      </c>
      <c r="I8" s="879"/>
      <c r="J8" s="932" t="str">
        <f>①日ソ登録選手入力!P18&amp;""</f>
        <v xml:space="preserve"> </v>
      </c>
      <c r="K8" s="933"/>
      <c r="L8" s="933"/>
      <c r="M8" s="934"/>
      <c r="N8" s="198" t="s">
        <v>107</v>
      </c>
      <c r="O8" s="932" t="str">
        <f>①日ソ登録選手入力!P19&amp;""</f>
        <v xml:space="preserve"> </v>
      </c>
      <c r="P8" s="933"/>
      <c r="Q8" s="934"/>
    </row>
    <row r="9" spans="1:17" ht="17.25" customHeight="1">
      <c r="B9" s="954" t="s">
        <v>89</v>
      </c>
      <c r="C9" s="955"/>
      <c r="D9" s="956"/>
      <c r="E9" s="948" t="str">
        <f>①日ソ登録選手入力!O17&amp;""</f>
        <v xml:space="preserve"> </v>
      </c>
      <c r="F9" s="949"/>
      <c r="G9" s="950"/>
      <c r="H9" s="954" t="s">
        <v>90</v>
      </c>
      <c r="I9" s="956"/>
      <c r="J9" s="948" t="str">
        <f>①日ソ登録選手入力!O18&amp;""</f>
        <v xml:space="preserve"> </v>
      </c>
      <c r="K9" s="949"/>
      <c r="L9" s="949"/>
      <c r="M9" s="950"/>
      <c r="N9" s="43" t="s">
        <v>90</v>
      </c>
      <c r="O9" s="948" t="str">
        <f>①日ソ登録選手入力!O19&amp;""</f>
        <v xml:space="preserve"> </v>
      </c>
      <c r="P9" s="949"/>
      <c r="Q9" s="950"/>
    </row>
    <row r="10" spans="1:17" ht="17.25" customHeight="1">
      <c r="B10" s="952">
        <v>30</v>
      </c>
      <c r="C10" s="902"/>
      <c r="D10" s="953"/>
      <c r="E10" s="857"/>
      <c r="F10" s="858"/>
      <c r="G10" s="951"/>
      <c r="H10" s="952">
        <v>31</v>
      </c>
      <c r="I10" s="953"/>
      <c r="J10" s="857"/>
      <c r="K10" s="858"/>
      <c r="L10" s="858"/>
      <c r="M10" s="951"/>
      <c r="N10" s="44">
        <v>32</v>
      </c>
      <c r="O10" s="857"/>
      <c r="P10" s="858"/>
      <c r="Q10" s="951"/>
    </row>
    <row r="11" spans="1:17" ht="17.25" customHeight="1">
      <c r="B11" s="909" t="s">
        <v>5</v>
      </c>
      <c r="C11" s="878"/>
      <c r="D11" s="879"/>
      <c r="E11" s="899" t="str">
        <f>①日ソ登録選手入力!C9&amp;""</f>
        <v/>
      </c>
      <c r="F11" s="900"/>
      <c r="G11" s="900"/>
      <c r="H11" s="900"/>
      <c r="I11" s="900"/>
      <c r="J11" s="903" t="s">
        <v>6</v>
      </c>
      <c r="K11" s="904"/>
      <c r="L11" s="905"/>
      <c r="M11" s="55" t="s">
        <v>88</v>
      </c>
      <c r="N11" s="894" t="str">
        <f>①日ソ登録選手入力!C13&amp;""</f>
        <v/>
      </c>
      <c r="O11" s="895"/>
      <c r="P11" s="895"/>
      <c r="Q11" s="896"/>
    </row>
    <row r="12" spans="1:17" ht="17.25" customHeight="1">
      <c r="B12" s="910"/>
      <c r="C12" s="911"/>
      <c r="D12" s="912"/>
      <c r="E12" s="901"/>
      <c r="F12" s="902"/>
      <c r="G12" s="902"/>
      <c r="H12" s="902"/>
      <c r="I12" s="902"/>
      <c r="J12" s="906"/>
      <c r="K12" s="907"/>
      <c r="L12" s="908"/>
      <c r="M12" s="56" t="s">
        <v>7</v>
      </c>
      <c r="N12" s="897" t="str">
        <f>①日ソ登録選手入力!C12&amp;""</f>
        <v/>
      </c>
      <c r="O12" s="897"/>
      <c r="P12" s="897"/>
      <c r="Q12" s="898"/>
    </row>
    <row r="13" spans="1:17" ht="33" customHeight="1">
      <c r="B13" s="916" t="s">
        <v>8</v>
      </c>
      <c r="C13" s="917"/>
      <c r="D13" s="918"/>
      <c r="E13" s="79" t="s">
        <v>4</v>
      </c>
      <c r="F13" s="201" t="str">
        <f>①日ソ登録選手入力!C10&amp;""</f>
        <v/>
      </c>
      <c r="G13" s="929" t="str">
        <f>①日ソ登録選手入力!C11&amp;""</f>
        <v/>
      </c>
      <c r="H13" s="930"/>
      <c r="I13" s="930"/>
      <c r="J13" s="930"/>
      <c r="K13" s="930"/>
      <c r="L13" s="930"/>
      <c r="M13" s="930"/>
      <c r="N13" s="930"/>
      <c r="O13" s="930"/>
      <c r="P13" s="930"/>
      <c r="Q13" s="931"/>
    </row>
    <row r="14" spans="1:17" ht="17.25" customHeight="1">
      <c r="B14" s="860" t="s">
        <v>14</v>
      </c>
      <c r="C14" s="861"/>
      <c r="D14" s="861"/>
      <c r="E14" s="864" t="str">
        <f>②大会参加申込入力!C8&amp;""</f>
        <v>山田 花子</v>
      </c>
      <c r="F14" s="854"/>
      <c r="G14" s="57" t="s">
        <v>52</v>
      </c>
      <c r="H14" s="932" t="str">
        <f>②大会参加申込入力!C9&amp;""</f>
        <v>公認スタートコーチ</v>
      </c>
      <c r="I14" s="933"/>
      <c r="J14" s="933"/>
      <c r="K14" s="933"/>
      <c r="L14" s="933"/>
      <c r="M14" s="934"/>
      <c r="N14" s="866" t="s">
        <v>60</v>
      </c>
      <c r="O14" s="921" t="str">
        <f>①日ソ登録選手入力!O22&amp;""</f>
        <v xml:space="preserve"> </v>
      </c>
      <c r="P14" s="921"/>
      <c r="Q14" s="921"/>
    </row>
    <row r="15" spans="1:17" ht="17.25" customHeight="1">
      <c r="B15" s="862"/>
      <c r="C15" s="863"/>
      <c r="D15" s="863"/>
      <c r="E15" s="865"/>
      <c r="F15" s="857"/>
      <c r="G15" s="86" t="s">
        <v>29</v>
      </c>
      <c r="H15" s="935" t="str">
        <f>②大会参加申込入力!C10&amp;""</f>
        <v>000001</v>
      </c>
      <c r="I15" s="936"/>
      <c r="J15" s="936"/>
      <c r="K15" s="936"/>
      <c r="L15" s="936"/>
      <c r="M15" s="937"/>
      <c r="N15" s="867"/>
      <c r="O15" s="922"/>
      <c r="P15" s="922"/>
      <c r="Q15" s="922"/>
    </row>
    <row r="16" spans="1:17" ht="17.25" customHeight="1">
      <c r="B16" s="860" t="s">
        <v>15</v>
      </c>
      <c r="C16" s="861"/>
      <c r="D16" s="861"/>
      <c r="E16" s="864" t="str">
        <f>②大会参加申込入力!C11&amp;""</f>
        <v>村上 知子</v>
      </c>
      <c r="F16" s="854"/>
      <c r="G16" s="57" t="s">
        <v>52</v>
      </c>
      <c r="H16" s="932" t="str">
        <f>②大会参加申込入力!C12&amp;""</f>
        <v>公認スタートコーチ(教員免許状所持者)</v>
      </c>
      <c r="I16" s="933"/>
      <c r="J16" s="933"/>
      <c r="K16" s="933"/>
      <c r="L16" s="933"/>
      <c r="M16" s="934"/>
      <c r="N16" s="866" t="s">
        <v>358</v>
      </c>
      <c r="O16" s="921" t="str">
        <f>①日ソ登録選手入力!O21&amp;""</f>
        <v xml:space="preserve"> </v>
      </c>
      <c r="P16" s="921"/>
      <c r="Q16" s="921"/>
    </row>
    <row r="17" spans="2:17" ht="17.25" customHeight="1">
      <c r="B17" s="862"/>
      <c r="C17" s="863"/>
      <c r="D17" s="863"/>
      <c r="E17" s="865"/>
      <c r="F17" s="857"/>
      <c r="G17" s="86" t="s">
        <v>29</v>
      </c>
      <c r="H17" s="935" t="str">
        <f>②大会参加申込入力!C13&amp;""</f>
        <v>000002</v>
      </c>
      <c r="I17" s="936"/>
      <c r="J17" s="936"/>
      <c r="K17" s="936"/>
      <c r="L17" s="936"/>
      <c r="M17" s="937"/>
      <c r="N17" s="867"/>
      <c r="O17" s="922"/>
      <c r="P17" s="922"/>
      <c r="Q17" s="922"/>
    </row>
    <row r="18" spans="2:17" ht="6" customHeight="1"/>
    <row r="19" spans="2:17">
      <c r="B19" s="45"/>
      <c r="C19" s="45"/>
      <c r="D19" s="45"/>
      <c r="E19" s="45"/>
      <c r="F19" s="45"/>
      <c r="G19" s="45"/>
      <c r="H19" s="45"/>
      <c r="I19" s="45"/>
      <c r="J19" s="45"/>
      <c r="K19" s="45"/>
      <c r="L19" s="45"/>
      <c r="M19" s="45"/>
      <c r="N19" s="45"/>
      <c r="O19" s="45"/>
      <c r="P19" s="45"/>
    </row>
    <row r="20" spans="2:17">
      <c r="B20" s="913"/>
      <c r="C20" s="913"/>
      <c r="D20" s="913"/>
      <c r="E20" s="913"/>
      <c r="F20" s="913"/>
      <c r="G20" s="913"/>
      <c r="H20" s="913"/>
      <c r="I20" s="913"/>
      <c r="J20" s="913"/>
      <c r="K20" s="913"/>
      <c r="L20" s="913"/>
      <c r="M20" s="913"/>
      <c r="N20" s="913"/>
      <c r="O20" s="913"/>
      <c r="P20" s="913"/>
      <c r="Q20" s="913"/>
    </row>
    <row r="21" spans="2:17" ht="6" customHeight="1">
      <c r="B21" s="45"/>
      <c r="C21" s="45"/>
      <c r="D21" s="45"/>
      <c r="E21" s="45"/>
      <c r="F21" s="45"/>
      <c r="G21" s="45"/>
      <c r="H21" s="45"/>
      <c r="I21" s="45"/>
      <c r="J21" s="45"/>
      <c r="K21" s="45"/>
      <c r="L21" s="45"/>
      <c r="M21" s="45"/>
      <c r="N21" s="45"/>
      <c r="O21" s="45"/>
      <c r="P21" s="45"/>
      <c r="Q21" s="45"/>
    </row>
    <row r="22" spans="2:17">
      <c r="B22" s="872"/>
      <c r="C22" s="914" t="s">
        <v>9</v>
      </c>
      <c r="D22" s="919" t="s">
        <v>9</v>
      </c>
      <c r="E22" s="877" t="s">
        <v>107</v>
      </c>
      <c r="F22" s="878"/>
      <c r="G22" s="878"/>
      <c r="H22" s="879"/>
      <c r="I22" s="923" t="s">
        <v>363</v>
      </c>
      <c r="J22" s="874"/>
      <c r="K22" s="919" t="s">
        <v>9</v>
      </c>
      <c r="L22" s="919"/>
      <c r="M22" s="877" t="s">
        <v>107</v>
      </c>
      <c r="N22" s="878"/>
      <c r="O22" s="878"/>
      <c r="P22" s="879"/>
      <c r="Q22" s="925" t="s">
        <v>363</v>
      </c>
    </row>
    <row r="23" spans="2:17" ht="14.25">
      <c r="B23" s="873"/>
      <c r="C23" s="915"/>
      <c r="D23" s="920"/>
      <c r="E23" s="880" t="s">
        <v>94</v>
      </c>
      <c r="F23" s="881"/>
      <c r="G23" s="881"/>
      <c r="H23" s="882"/>
      <c r="I23" s="924"/>
      <c r="J23" s="875"/>
      <c r="K23" s="920"/>
      <c r="L23" s="920"/>
      <c r="M23" s="880" t="s">
        <v>94</v>
      </c>
      <c r="N23" s="881"/>
      <c r="O23" s="881"/>
      <c r="P23" s="882"/>
      <c r="Q23" s="926"/>
    </row>
    <row r="24" spans="2:17" ht="15" customHeight="1">
      <c r="B24" s="885" t="s">
        <v>11</v>
      </c>
      <c r="C24" s="893">
        <v>10</v>
      </c>
      <c r="D24" s="868" t="str">
        <f>②大会参加申込入力!C18&amp;""</f>
        <v>10</v>
      </c>
      <c r="E24" s="887" t="str">
        <f>②大会参加申込入力!Q18</f>
        <v xml:space="preserve"> </v>
      </c>
      <c r="F24" s="888"/>
      <c r="G24" s="888"/>
      <c r="H24" s="889"/>
      <c r="I24" s="883" t="str">
        <f>IF(②大会参加申込入力!J18="","",②大会参加申込入力!S18)</f>
        <v/>
      </c>
      <c r="J24" s="876" t="s">
        <v>12</v>
      </c>
      <c r="K24" s="868" t="str">
        <f>②大会参加申込入力!C31&amp;""</f>
        <v>14</v>
      </c>
      <c r="L24" s="868"/>
      <c r="M24" s="887" t="str">
        <f>②大会参加申込入力!Q31</f>
        <v>しぶや なぎさ</v>
      </c>
      <c r="N24" s="888"/>
      <c r="O24" s="888"/>
      <c r="P24" s="889"/>
      <c r="Q24" s="927" t="e">
        <f>IF(②大会参加申込入力!J31="","",②大会参加申込入力!S31)</f>
        <v>#N/A</v>
      </c>
    </row>
    <row r="25" spans="2:17" ht="21" customHeight="1">
      <c r="B25" s="885"/>
      <c r="C25" s="893"/>
      <c r="D25" s="869"/>
      <c r="E25" s="890" t="str">
        <f>②大会参加申込入力!P18</f>
        <v xml:space="preserve"> </v>
      </c>
      <c r="F25" s="891"/>
      <c r="G25" s="891"/>
      <c r="H25" s="892"/>
      <c r="I25" s="884"/>
      <c r="J25" s="876"/>
      <c r="K25" s="869"/>
      <c r="L25" s="869"/>
      <c r="M25" s="890" t="str">
        <f>②大会参加申込入力!P31</f>
        <v>渋谷 渚</v>
      </c>
      <c r="N25" s="891"/>
      <c r="O25" s="891"/>
      <c r="P25" s="892"/>
      <c r="Q25" s="928"/>
    </row>
    <row r="26" spans="2:17" ht="15" customHeight="1">
      <c r="B26" s="885" t="s">
        <v>12</v>
      </c>
      <c r="C26" s="893"/>
      <c r="D26" s="868" t="str">
        <f>②大会参加申込入力!C19&amp;""</f>
        <v>1</v>
      </c>
      <c r="E26" s="887" t="str">
        <f>②大会参加申込入力!Q19</f>
        <v>あきもと さやか</v>
      </c>
      <c r="F26" s="888"/>
      <c r="G26" s="888"/>
      <c r="H26" s="889"/>
      <c r="I26" s="883">
        <f>IF(②大会参加申込入力!J19="","",②大会参加申込入力!S19)</f>
        <v>1</v>
      </c>
      <c r="J26" s="876" t="s">
        <v>12</v>
      </c>
      <c r="K26" s="868" t="str">
        <f>②大会参加申込入力!C32&amp;""</f>
        <v>15</v>
      </c>
      <c r="L26" s="868"/>
      <c r="M26" s="887" t="str">
        <f>②大会参加申込入力!Q32</f>
        <v>みねぎし みなみ</v>
      </c>
      <c r="N26" s="888"/>
      <c r="O26" s="888"/>
      <c r="P26" s="889"/>
      <c r="Q26" s="927" t="e">
        <f>IF(②大会参加申込入力!J32="","",②大会参加申込入力!S32)</f>
        <v>#N/A</v>
      </c>
    </row>
    <row r="27" spans="2:17" ht="21" customHeight="1">
      <c r="B27" s="885"/>
      <c r="C27" s="893"/>
      <c r="D27" s="869"/>
      <c r="E27" s="890" t="str">
        <f>②大会参加申込入力!P19</f>
        <v>秋本 才加</v>
      </c>
      <c r="F27" s="891"/>
      <c r="G27" s="891"/>
      <c r="H27" s="892"/>
      <c r="I27" s="884"/>
      <c r="J27" s="876"/>
      <c r="K27" s="869"/>
      <c r="L27" s="869"/>
      <c r="M27" s="890" t="str">
        <f>②大会参加申込入力!P32</f>
        <v>峯岸 みなみ</v>
      </c>
      <c r="N27" s="891"/>
      <c r="O27" s="891"/>
      <c r="P27" s="892"/>
      <c r="Q27" s="928"/>
    </row>
    <row r="28" spans="2:17" ht="15" customHeight="1">
      <c r="B28" s="885" t="s">
        <v>12</v>
      </c>
      <c r="C28" s="893"/>
      <c r="D28" s="868" t="str">
        <f>②大会参加申込入力!C20&amp;""</f>
        <v>2</v>
      </c>
      <c r="E28" s="887" t="str">
        <f>②大会参加申込入力!Q20</f>
        <v>かわさき のぞみ</v>
      </c>
      <c r="F28" s="888"/>
      <c r="G28" s="888"/>
      <c r="H28" s="889"/>
      <c r="I28" s="883">
        <f>IF(②大会参加申込入力!J20="","",②大会参加申込入力!S20)</f>
        <v>1</v>
      </c>
      <c r="J28" s="876" t="s">
        <v>12</v>
      </c>
      <c r="K28" s="868" t="str">
        <f>②大会参加申込入力!C33&amp;""</f>
        <v>16</v>
      </c>
      <c r="L28" s="868"/>
      <c r="M28" s="887" t="str">
        <f>②大会参加申込入力!Q33</f>
        <v>やまだ なな</v>
      </c>
      <c r="N28" s="888"/>
      <c r="O28" s="888"/>
      <c r="P28" s="889"/>
      <c r="Q28" s="927" t="e">
        <f>IF(②大会参加申込入力!J33="","",②大会参加申込入力!S33)</f>
        <v>#N/A</v>
      </c>
    </row>
    <row r="29" spans="2:17" ht="21" customHeight="1">
      <c r="B29" s="885"/>
      <c r="C29" s="893"/>
      <c r="D29" s="869"/>
      <c r="E29" s="890" t="str">
        <f>②大会参加申込入力!P20</f>
        <v>川崎 望</v>
      </c>
      <c r="F29" s="891"/>
      <c r="G29" s="891"/>
      <c r="H29" s="892"/>
      <c r="I29" s="884"/>
      <c r="J29" s="876"/>
      <c r="K29" s="869"/>
      <c r="L29" s="869"/>
      <c r="M29" s="890" t="str">
        <f>②大会参加申込入力!P33</f>
        <v>山田 奈々</v>
      </c>
      <c r="N29" s="891"/>
      <c r="O29" s="891"/>
      <c r="P29" s="892"/>
      <c r="Q29" s="928"/>
    </row>
    <row r="30" spans="2:17" ht="15" customHeight="1">
      <c r="B30" s="885" t="s">
        <v>12</v>
      </c>
      <c r="C30" s="893"/>
      <c r="D30" s="868" t="str">
        <f>②大会参加申込入力!C21&amp;""</f>
        <v>3</v>
      </c>
      <c r="E30" s="887" t="str">
        <f>②大会参加申込入力!Q21</f>
        <v>いこま りな</v>
      </c>
      <c r="F30" s="888"/>
      <c r="G30" s="888"/>
      <c r="H30" s="889"/>
      <c r="I30" s="883">
        <f>IF(②大会参加申込入力!J21="","",②大会参加申込入力!S21)</f>
        <v>1</v>
      </c>
      <c r="J30" s="876" t="s">
        <v>12</v>
      </c>
      <c r="K30" s="868" t="str">
        <f>②大会参加申込入力!C34&amp;""</f>
        <v>17</v>
      </c>
      <c r="L30" s="868"/>
      <c r="M30" s="887" t="str">
        <f>②大会参加申込入力!Q34</f>
        <v>のろ かよ</v>
      </c>
      <c r="N30" s="888"/>
      <c r="O30" s="888"/>
      <c r="P30" s="889"/>
      <c r="Q30" s="927" t="e">
        <f>IF(②大会参加申込入力!J34="","",②大会参加申込入力!S34)</f>
        <v>#N/A</v>
      </c>
    </row>
    <row r="31" spans="2:17" ht="21" customHeight="1">
      <c r="B31" s="885"/>
      <c r="C31" s="893"/>
      <c r="D31" s="869"/>
      <c r="E31" s="890" t="str">
        <f>②大会参加申込入力!P21</f>
        <v>生駒 理奈</v>
      </c>
      <c r="F31" s="891"/>
      <c r="G31" s="891"/>
      <c r="H31" s="892"/>
      <c r="I31" s="884"/>
      <c r="J31" s="876"/>
      <c r="K31" s="869"/>
      <c r="L31" s="869"/>
      <c r="M31" s="890" t="str">
        <f>②大会参加申込入力!P34</f>
        <v>野呂 加代</v>
      </c>
      <c r="N31" s="891"/>
      <c r="O31" s="891"/>
      <c r="P31" s="892"/>
      <c r="Q31" s="928"/>
    </row>
    <row r="32" spans="2:17" ht="15" customHeight="1">
      <c r="B32" s="885" t="s">
        <v>12</v>
      </c>
      <c r="C32" s="871"/>
      <c r="D32" s="868" t="str">
        <f>②大会参加申込入力!C22&amp;""</f>
        <v>4</v>
      </c>
      <c r="E32" s="887" t="str">
        <f>②大会参加申込入力!Q22</f>
        <v>きたはら りえ</v>
      </c>
      <c r="F32" s="888"/>
      <c r="G32" s="888"/>
      <c r="H32" s="889"/>
      <c r="I32" s="883">
        <f>IF(②大会参加申込入力!J22="","",②大会参加申込入力!S22)</f>
        <v>1</v>
      </c>
      <c r="J32" s="876" t="s">
        <v>12</v>
      </c>
      <c r="K32" s="868" t="str">
        <f>②大会参加申込入力!C35&amp;""</f>
        <v>18</v>
      </c>
      <c r="L32" s="868"/>
      <c r="M32" s="887" t="str">
        <f>②大会参加申込入力!Q35</f>
        <v>おかだ なな</v>
      </c>
      <c r="N32" s="888"/>
      <c r="O32" s="888"/>
      <c r="P32" s="889"/>
      <c r="Q32" s="927" t="e">
        <f>IF(②大会参加申込入力!J35="","",②大会参加申込入力!S35)</f>
        <v>#N/A</v>
      </c>
    </row>
    <row r="33" spans="2:17" ht="21" customHeight="1">
      <c r="B33" s="885"/>
      <c r="C33" s="871"/>
      <c r="D33" s="869"/>
      <c r="E33" s="890" t="str">
        <f>②大会参加申込入力!P22</f>
        <v>北原 里恵</v>
      </c>
      <c r="F33" s="891"/>
      <c r="G33" s="891"/>
      <c r="H33" s="892"/>
      <c r="I33" s="884"/>
      <c r="J33" s="876"/>
      <c r="K33" s="869"/>
      <c r="L33" s="869"/>
      <c r="M33" s="890" t="str">
        <f>②大会参加申込入力!P35</f>
        <v>岡田 奈々</v>
      </c>
      <c r="N33" s="891"/>
      <c r="O33" s="891"/>
      <c r="P33" s="892"/>
      <c r="Q33" s="928"/>
    </row>
    <row r="34" spans="2:17" ht="15" customHeight="1">
      <c r="B34" s="885" t="s">
        <v>12</v>
      </c>
      <c r="C34" s="871"/>
      <c r="D34" s="868" t="str">
        <f>②大会参加申込入力!C23&amp;""</f>
        <v>5</v>
      </c>
      <c r="E34" s="887" t="str">
        <f>②大会参加申込入力!Q23</f>
        <v>まつい じゅりな</v>
      </c>
      <c r="F34" s="888"/>
      <c r="G34" s="888"/>
      <c r="H34" s="889"/>
      <c r="I34" s="883">
        <f>IF(②大会参加申込入力!J23="","",②大会参加申込入力!S23)</f>
        <v>1</v>
      </c>
      <c r="J34" s="876" t="s">
        <v>12</v>
      </c>
      <c r="K34" s="868" t="str">
        <f>②大会参加申込入力!C36&amp;""</f>
        <v>19</v>
      </c>
      <c r="L34" s="868"/>
      <c r="M34" s="887" t="str">
        <f>②大会参加申込入力!Q36</f>
        <v>たかはし じゅり</v>
      </c>
      <c r="N34" s="888"/>
      <c r="O34" s="888"/>
      <c r="P34" s="889"/>
      <c r="Q34" s="927" t="e">
        <f>IF(②大会参加申込入力!J36="","",②大会参加申込入力!S36)</f>
        <v>#N/A</v>
      </c>
    </row>
    <row r="35" spans="2:17" ht="21" customHeight="1">
      <c r="B35" s="885"/>
      <c r="C35" s="871"/>
      <c r="D35" s="869"/>
      <c r="E35" s="890" t="str">
        <f>②大会参加申込入力!P23</f>
        <v>松井 樹理奈</v>
      </c>
      <c r="F35" s="891"/>
      <c r="G35" s="891"/>
      <c r="H35" s="892"/>
      <c r="I35" s="884"/>
      <c r="J35" s="876"/>
      <c r="K35" s="869"/>
      <c r="L35" s="869"/>
      <c r="M35" s="890" t="str">
        <f>②大会参加申込入力!P36</f>
        <v>高橋 朱里</v>
      </c>
      <c r="N35" s="891"/>
      <c r="O35" s="891"/>
      <c r="P35" s="892"/>
      <c r="Q35" s="928"/>
    </row>
    <row r="36" spans="2:17" ht="15" customHeight="1">
      <c r="B36" s="885" t="s">
        <v>12</v>
      </c>
      <c r="C36" s="871"/>
      <c r="D36" s="868" t="str">
        <f>②大会参加申込入力!C24&amp;""</f>
        <v>6</v>
      </c>
      <c r="E36" s="887" t="str">
        <f>②大会参加申込入力!Q24</f>
        <v>やまもと さやか</v>
      </c>
      <c r="F36" s="888"/>
      <c r="G36" s="888"/>
      <c r="H36" s="889"/>
      <c r="I36" s="883">
        <f>IF(②大会参加申込入力!J24="","",②大会参加申込入力!S24)</f>
        <v>1</v>
      </c>
      <c r="J36" s="876" t="s">
        <v>12</v>
      </c>
      <c r="K36" s="868" t="str">
        <f>②大会参加申込入力!C37&amp;""</f>
        <v>20</v>
      </c>
      <c r="L36" s="868"/>
      <c r="M36" s="887" t="str">
        <f>②大会参加申込入力!Q37</f>
        <v>かとう れな</v>
      </c>
      <c r="N36" s="888"/>
      <c r="O36" s="888"/>
      <c r="P36" s="889"/>
      <c r="Q36" s="927" t="e">
        <f>IF(②大会参加申込入力!J37="","",②大会参加申込入力!S37)</f>
        <v>#N/A</v>
      </c>
    </row>
    <row r="37" spans="2:17" ht="21" customHeight="1">
      <c r="B37" s="885"/>
      <c r="C37" s="871"/>
      <c r="D37" s="869"/>
      <c r="E37" s="890" t="str">
        <f>②大会参加申込入力!P24</f>
        <v>山本 沙也加</v>
      </c>
      <c r="F37" s="891"/>
      <c r="G37" s="891"/>
      <c r="H37" s="892"/>
      <c r="I37" s="884"/>
      <c r="J37" s="876"/>
      <c r="K37" s="869"/>
      <c r="L37" s="869"/>
      <c r="M37" s="890" t="str">
        <f>②大会参加申込入力!P37</f>
        <v>加藤 玲奈</v>
      </c>
      <c r="N37" s="891"/>
      <c r="O37" s="891"/>
      <c r="P37" s="892"/>
      <c r="Q37" s="928"/>
    </row>
    <row r="38" spans="2:17" ht="15" customHeight="1">
      <c r="B38" s="885" t="s">
        <v>12</v>
      </c>
      <c r="C38" s="871"/>
      <c r="D38" s="868" t="str">
        <f>②大会参加申込入力!C25&amp;""</f>
        <v>7</v>
      </c>
      <c r="E38" s="887" t="str">
        <f>②大会参加申込入力!Q25</f>
        <v>わななべ みゆき</v>
      </c>
      <c r="F38" s="888"/>
      <c r="G38" s="888"/>
      <c r="H38" s="889"/>
      <c r="I38" s="883">
        <f>IF(②大会参加申込入力!J25="","",②大会参加申込入力!S25)</f>
        <v>1</v>
      </c>
      <c r="J38" s="876" t="s">
        <v>12</v>
      </c>
      <c r="K38" s="868" t="str">
        <f>②大会参加申込入力!C38&amp;""</f>
        <v>21</v>
      </c>
      <c r="L38" s="868"/>
      <c r="M38" s="887" t="str">
        <f>②大会参加申込入力!Q38</f>
        <v>おおた なお</v>
      </c>
      <c r="N38" s="888"/>
      <c r="O38" s="888"/>
      <c r="P38" s="889"/>
      <c r="Q38" s="927" t="e">
        <f>IF(②大会参加申込入力!J38="","",②大会参加申込入力!S38)</f>
        <v>#N/A</v>
      </c>
    </row>
    <row r="39" spans="2:17" ht="21" customHeight="1">
      <c r="B39" s="885"/>
      <c r="C39" s="871"/>
      <c r="D39" s="869"/>
      <c r="E39" s="890" t="str">
        <f>②大会参加申込入力!P25</f>
        <v>渡部 美優紀</v>
      </c>
      <c r="F39" s="891"/>
      <c r="G39" s="891"/>
      <c r="H39" s="892"/>
      <c r="I39" s="884"/>
      <c r="J39" s="876"/>
      <c r="K39" s="869"/>
      <c r="L39" s="869"/>
      <c r="M39" s="890" t="str">
        <f>②大会参加申込入力!P38</f>
        <v>太田 奈緒</v>
      </c>
      <c r="N39" s="891"/>
      <c r="O39" s="891"/>
      <c r="P39" s="892"/>
      <c r="Q39" s="928"/>
    </row>
    <row r="40" spans="2:17" ht="15" customHeight="1">
      <c r="B40" s="885" t="s">
        <v>12</v>
      </c>
      <c r="C40" s="871"/>
      <c r="D40" s="868" t="str">
        <f>②大会参加申込入力!C26&amp;""</f>
        <v>8</v>
      </c>
      <c r="E40" s="887" t="str">
        <f>②大会参加申込入力!Q26</f>
        <v>しまざき はるか</v>
      </c>
      <c r="F40" s="888"/>
      <c r="G40" s="888"/>
      <c r="H40" s="889"/>
      <c r="I40" s="883">
        <f>IF(②大会参加申込入力!J26="","",②大会参加申込入力!S26)</f>
        <v>1</v>
      </c>
      <c r="J40" s="876" t="s">
        <v>12</v>
      </c>
      <c r="K40" s="868" t="str">
        <f>②大会参加申込入力!C39&amp;""</f>
        <v>22</v>
      </c>
      <c r="L40" s="868"/>
      <c r="M40" s="887" t="str">
        <f>②大会参加申込入力!Q39</f>
        <v>こじま まこ</v>
      </c>
      <c r="N40" s="888"/>
      <c r="O40" s="888"/>
      <c r="P40" s="889"/>
      <c r="Q40" s="927" t="e">
        <f>IF(②大会参加申込入力!J39="","",②大会参加申込入力!S39)</f>
        <v>#N/A</v>
      </c>
    </row>
    <row r="41" spans="2:17" ht="21" customHeight="1">
      <c r="B41" s="885"/>
      <c r="C41" s="871"/>
      <c r="D41" s="869"/>
      <c r="E41" s="890" t="str">
        <f>②大会参加申込入力!P26</f>
        <v>島崎 遥</v>
      </c>
      <c r="F41" s="891"/>
      <c r="G41" s="891"/>
      <c r="H41" s="892"/>
      <c r="I41" s="884"/>
      <c r="J41" s="876"/>
      <c r="K41" s="869"/>
      <c r="L41" s="869"/>
      <c r="M41" s="890" t="str">
        <f>②大会参加申込入力!P39</f>
        <v>小嶋 真子</v>
      </c>
      <c r="N41" s="891"/>
      <c r="O41" s="891"/>
      <c r="P41" s="892"/>
      <c r="Q41" s="928"/>
    </row>
    <row r="42" spans="2:17" ht="15" customHeight="1">
      <c r="B42" s="885" t="s">
        <v>12</v>
      </c>
      <c r="C42" s="871"/>
      <c r="D42" s="868" t="str">
        <f>②大会参加申込入力!C27&amp;""</f>
        <v>9</v>
      </c>
      <c r="E42" s="887" t="str">
        <f>②大会参加申込入力!Q27</f>
        <v>かわえい りな</v>
      </c>
      <c r="F42" s="888"/>
      <c r="G42" s="888"/>
      <c r="H42" s="889"/>
      <c r="I42" s="883">
        <f>IF(②大会参加申込入力!J27="","",②大会参加申込入力!S27)</f>
        <v>1</v>
      </c>
      <c r="J42" s="876" t="s">
        <v>12</v>
      </c>
      <c r="K42" s="868" t="str">
        <f>②大会参加申込入力!C40&amp;""</f>
        <v>23</v>
      </c>
      <c r="L42" s="868"/>
      <c r="M42" s="887" t="str">
        <f>②大会参加申込入力!Q40</f>
        <v>かわもと さや</v>
      </c>
      <c r="N42" s="888"/>
      <c r="O42" s="888"/>
      <c r="P42" s="889"/>
      <c r="Q42" s="927" t="e">
        <f>IF(②大会参加申込入力!J40="","",②大会参加申込入力!S40)</f>
        <v>#N/A</v>
      </c>
    </row>
    <row r="43" spans="2:17" ht="21" customHeight="1">
      <c r="B43" s="885"/>
      <c r="C43" s="871"/>
      <c r="D43" s="869"/>
      <c r="E43" s="890" t="str">
        <f>②大会参加申込入力!P27</f>
        <v>川栄 李菜</v>
      </c>
      <c r="F43" s="891"/>
      <c r="G43" s="891"/>
      <c r="H43" s="892"/>
      <c r="I43" s="884"/>
      <c r="J43" s="876"/>
      <c r="K43" s="869"/>
      <c r="L43" s="869"/>
      <c r="M43" s="890" t="str">
        <f>②大会参加申込入力!P40</f>
        <v>川本 紗矢</v>
      </c>
      <c r="N43" s="891"/>
      <c r="O43" s="891"/>
      <c r="P43" s="892"/>
      <c r="Q43" s="928"/>
    </row>
    <row r="44" spans="2:17" ht="15" customHeight="1">
      <c r="B44" s="885" t="s">
        <v>12</v>
      </c>
      <c r="C44" s="871"/>
      <c r="D44" s="868" t="str">
        <f>②大会参加申込入力!C28&amp;""</f>
        <v>11</v>
      </c>
      <c r="E44" s="887" t="str">
        <f>②大会参加申込入力!Q28</f>
        <v>みやわき さくら</v>
      </c>
      <c r="F44" s="888"/>
      <c r="G44" s="888"/>
      <c r="H44" s="889"/>
      <c r="I44" s="883">
        <f>IF(②大会参加申込入力!J28="","",②大会参加申込入力!S28)</f>
        <v>1</v>
      </c>
      <c r="J44" s="876" t="s">
        <v>12</v>
      </c>
      <c r="K44" s="868" t="str">
        <f>②大会参加申込入力!C41&amp;""</f>
        <v>24</v>
      </c>
      <c r="L44" s="868"/>
      <c r="M44" s="887" t="str">
        <f>②大会参加申込入力!Q41</f>
        <v>かとりな あいりん</v>
      </c>
      <c r="N44" s="888"/>
      <c r="O44" s="888"/>
      <c r="P44" s="889"/>
      <c r="Q44" s="927" t="e">
        <f>IF(②大会参加申込入力!J41="","",②大会参加申込入力!S41)</f>
        <v>#N/A</v>
      </c>
    </row>
    <row r="45" spans="2:17" ht="21" customHeight="1">
      <c r="B45" s="885"/>
      <c r="C45" s="871"/>
      <c r="D45" s="869"/>
      <c r="E45" s="890" t="str">
        <f>②大会参加申込入力!P28</f>
        <v>宮脇 さくら</v>
      </c>
      <c r="F45" s="891"/>
      <c r="G45" s="891"/>
      <c r="H45" s="892"/>
      <c r="I45" s="884"/>
      <c r="J45" s="876"/>
      <c r="K45" s="869"/>
      <c r="L45" s="869"/>
      <c r="M45" s="890" t="str">
        <f>②大会参加申込入力!P41</f>
        <v>カトリナ アイリン</v>
      </c>
      <c r="N45" s="891"/>
      <c r="O45" s="891"/>
      <c r="P45" s="892"/>
      <c r="Q45" s="928"/>
    </row>
    <row r="46" spans="2:17" ht="15" customHeight="1">
      <c r="B46" s="885" t="s">
        <v>12</v>
      </c>
      <c r="C46" s="871"/>
      <c r="D46" s="868" t="str">
        <f>②大会参加申込入力!C29&amp;""</f>
        <v>12</v>
      </c>
      <c r="E46" s="887" t="str">
        <f>②大会参加申込入力!Q29</f>
        <v>よこやま ゆい</v>
      </c>
      <c r="F46" s="888"/>
      <c r="G46" s="888"/>
      <c r="H46" s="889"/>
      <c r="I46" s="883">
        <f>IF(②大会参加申込入力!J29="","",②大会参加申込入力!S29)</f>
        <v>1</v>
      </c>
      <c r="J46" s="876" t="s">
        <v>12</v>
      </c>
      <c r="K46" s="868" t="str">
        <f>②大会参加申込入力!C42&amp;""</f>
        <v>25</v>
      </c>
      <c r="L46" s="868"/>
      <c r="M46" s="887" t="str">
        <f>②大会参加申込入力!Q42</f>
        <v>いりやま あんな</v>
      </c>
      <c r="N46" s="888"/>
      <c r="O46" s="888"/>
      <c r="P46" s="889"/>
      <c r="Q46" s="927" t="e">
        <f>IF(②大会参加申込入力!J42="","",②大会参加申込入力!S42)</f>
        <v>#N/A</v>
      </c>
    </row>
    <row r="47" spans="2:17" ht="21" customHeight="1">
      <c r="B47" s="885"/>
      <c r="C47" s="871"/>
      <c r="D47" s="869"/>
      <c r="E47" s="890" t="str">
        <f>②大会参加申込入力!P29</f>
        <v>横山 由依</v>
      </c>
      <c r="F47" s="891"/>
      <c r="G47" s="891"/>
      <c r="H47" s="892"/>
      <c r="I47" s="884"/>
      <c r="J47" s="939"/>
      <c r="K47" s="940"/>
      <c r="L47" s="940"/>
      <c r="M47" s="959" t="str">
        <f>②大会参加申込入力!P42</f>
        <v>入山 杏奈</v>
      </c>
      <c r="N47" s="960"/>
      <c r="O47" s="960"/>
      <c r="P47" s="961"/>
      <c r="Q47" s="938"/>
    </row>
    <row r="48" spans="2:17" ht="15" customHeight="1">
      <c r="B48" s="885" t="s">
        <v>12</v>
      </c>
      <c r="C48" s="871"/>
      <c r="D48" s="868" t="str">
        <f>②大会参加申込入力!C30&amp;""</f>
        <v>13</v>
      </c>
      <c r="E48" s="887" t="str">
        <f>②大会参加申込入力!Q30</f>
        <v>みやざわ さえ</v>
      </c>
      <c r="F48" s="888"/>
      <c r="G48" s="888"/>
      <c r="H48" s="889"/>
      <c r="I48" s="883" t="e">
        <f>IF(②大会参加申込入力!J30="","",②大会参加申込入力!S30)</f>
        <v>#N/A</v>
      </c>
      <c r="J48" s="968" t="s">
        <v>221</v>
      </c>
      <c r="K48" s="968"/>
      <c r="L48" s="969"/>
      <c r="M48" s="854" t="str">
        <f>①日ソ登録選手入力!O20&amp;""</f>
        <v xml:space="preserve"> </v>
      </c>
      <c r="N48" s="855"/>
      <c r="O48" s="856"/>
      <c r="P48" s="850" t="s">
        <v>50</v>
      </c>
      <c r="Q48" s="851"/>
    </row>
    <row r="49" spans="2:17" ht="21" customHeight="1">
      <c r="B49" s="886"/>
      <c r="C49" s="973"/>
      <c r="D49" s="870"/>
      <c r="E49" s="959" t="str">
        <f>②大会参加申込入力!P30</f>
        <v>宮澤 冴</v>
      </c>
      <c r="F49" s="960"/>
      <c r="G49" s="960"/>
      <c r="H49" s="961"/>
      <c r="I49" s="972"/>
      <c r="J49" s="970"/>
      <c r="K49" s="970"/>
      <c r="L49" s="971"/>
      <c r="M49" s="857"/>
      <c r="N49" s="858"/>
      <c r="O49" s="859"/>
      <c r="P49" s="852" t="str">
        <f>①日ソ登録選手入力!N20&amp;""</f>
        <v/>
      </c>
      <c r="Q49" s="853"/>
    </row>
    <row r="50" spans="2:17" ht="18.75" customHeight="1"/>
    <row r="51" spans="2:17" ht="6" customHeight="1"/>
    <row r="52" spans="2:17" s="48" customFormat="1" ht="14.25">
      <c r="B52" s="964" t="s">
        <v>13</v>
      </c>
      <c r="C52" s="965"/>
      <c r="D52" s="965"/>
      <c r="E52" s="965"/>
      <c r="F52" s="965"/>
      <c r="G52" s="965"/>
      <c r="H52" s="965"/>
      <c r="I52" s="965"/>
      <c r="J52" s="965"/>
      <c r="K52" s="965"/>
      <c r="L52" s="965"/>
      <c r="M52" s="965"/>
      <c r="N52" s="965"/>
      <c r="O52" s="965"/>
    </row>
    <row r="53" spans="2:17" s="48" customFormat="1" ht="7.5" customHeight="1">
      <c r="C53" s="49"/>
      <c r="D53" s="49"/>
      <c r="E53" s="49"/>
      <c r="F53" s="49"/>
      <c r="G53" s="49"/>
      <c r="H53" s="49"/>
      <c r="I53" s="49"/>
      <c r="J53" s="49"/>
      <c r="K53" s="49"/>
      <c r="L53" s="49"/>
      <c r="M53" s="49"/>
      <c r="N53" s="49"/>
      <c r="O53" s="49"/>
      <c r="P53" s="49"/>
    </row>
    <row r="54" spans="2:17" s="48" customFormat="1" ht="18">
      <c r="B54" s="966">
        <f>DATE(②大会参加申込入力!C46,②大会参加申込入力!C47,②大会参加申込入力!C48)</f>
        <v>46143</v>
      </c>
      <c r="C54" s="966"/>
      <c r="D54" s="966"/>
      <c r="E54" s="966"/>
      <c r="F54" s="966"/>
      <c r="G54" s="965"/>
      <c r="H54" s="965"/>
      <c r="I54" s="965"/>
      <c r="J54" s="50"/>
      <c r="K54" s="51"/>
      <c r="L54" s="51"/>
      <c r="M54" s="967"/>
      <c r="N54" s="967"/>
      <c r="O54" s="967"/>
      <c r="P54" s="967"/>
    </row>
    <row r="55" spans="2:17" s="48" customFormat="1" ht="23.45" customHeight="1">
      <c r="B55" s="962" t="str">
        <f>IF(②大会参加申込入力!B49="","",N5)</f>
        <v>大阪高等学校体育連盟</v>
      </c>
      <c r="C55" s="962"/>
      <c r="D55" s="962"/>
      <c r="E55" s="962"/>
      <c r="F55" s="962"/>
      <c r="G55" s="962"/>
      <c r="H55" s="962"/>
      <c r="I55" s="962"/>
      <c r="J55" s="963" t="str">
        <f>IF(②大会参加申込入力!B49="","",②大会参加申込入力!B49)</f>
        <v>会長</v>
      </c>
      <c r="K55" s="963"/>
      <c r="L55" s="51"/>
      <c r="M55" s="849" t="str">
        <f>IF(②大会参加申込入力!B49="","",②大会参加申込入力!C49)</f>
        <v>浪速　太郎</v>
      </c>
      <c r="N55" s="849"/>
      <c r="O55" s="849"/>
      <c r="P55" s="849"/>
    </row>
    <row r="56" spans="2:17" s="48" customFormat="1" ht="23.25" customHeight="1">
      <c r="B56" s="962" t="str">
        <f>IF(②大会参加申込入力!B50="","",①日ソ登録選手入力!C5)</f>
        <v/>
      </c>
      <c r="C56" s="962"/>
      <c r="D56" s="962"/>
      <c r="E56" s="962"/>
      <c r="F56" s="962"/>
      <c r="G56" s="962"/>
      <c r="H56" s="962"/>
      <c r="I56" s="962"/>
      <c r="J56" s="963" t="str">
        <f>IF(②大会参加申込入力!B50="","",②大会参加申込入力!B50)</f>
        <v/>
      </c>
      <c r="K56" s="963"/>
      <c r="L56" s="51"/>
      <c r="M56" s="849" t="str">
        <f>IF(②大会参加申込入力!C50="","",②大会参加申込入力!C50)</f>
        <v/>
      </c>
      <c r="N56" s="849"/>
      <c r="O56" s="849"/>
      <c r="P56" s="849"/>
    </row>
  </sheetData>
  <sheetProtection algorithmName="SHA-512" hashValue="wMZOYnbX4p1MFKS2aAwjbYtQMpTIzEWmUMb0O8GbJ3UckF/kdz0ONi/Rkqblp8XvQh9ZWY5iLTxGiJThAXWO8A==" saltValue="jQYC0rBJUO2xzSy8fGtScw==" spinCount="100000" sheet="1" selectLockedCells="1"/>
  <mergeCells count="205">
    <mergeCell ref="M44:P44"/>
    <mergeCell ref="M45:P45"/>
    <mergeCell ref="M46:P46"/>
    <mergeCell ref="M47:P47"/>
    <mergeCell ref="B56:I56"/>
    <mergeCell ref="B55:I55"/>
    <mergeCell ref="J55:K55"/>
    <mergeCell ref="M55:P55"/>
    <mergeCell ref="E48:H48"/>
    <mergeCell ref="E49:H49"/>
    <mergeCell ref="E44:H44"/>
    <mergeCell ref="E45:H45"/>
    <mergeCell ref="E46:H46"/>
    <mergeCell ref="E47:H47"/>
    <mergeCell ref="J56:K56"/>
    <mergeCell ref="I46:I47"/>
    <mergeCell ref="B52:O52"/>
    <mergeCell ref="B54:F54"/>
    <mergeCell ref="G54:I54"/>
    <mergeCell ref="M54:P54"/>
    <mergeCell ref="B46:B47"/>
    <mergeCell ref="J48:L49"/>
    <mergeCell ref="I48:I49"/>
    <mergeCell ref="C48:C49"/>
    <mergeCell ref="M33:P33"/>
    <mergeCell ref="M34:P34"/>
    <mergeCell ref="M35:P35"/>
    <mergeCell ref="M36:P36"/>
    <mergeCell ref="M37:P37"/>
    <mergeCell ref="M38:P38"/>
    <mergeCell ref="M39:P39"/>
    <mergeCell ref="M22:P22"/>
    <mergeCell ref="M23:P23"/>
    <mergeCell ref="M24:P24"/>
    <mergeCell ref="M25:P25"/>
    <mergeCell ref="M26:P26"/>
    <mergeCell ref="M27:P27"/>
    <mergeCell ref="M28:P28"/>
    <mergeCell ref="M29:P29"/>
    <mergeCell ref="M30:P30"/>
    <mergeCell ref="E5:J5"/>
    <mergeCell ref="B5:D5"/>
    <mergeCell ref="N5:Q6"/>
    <mergeCell ref="K5:M6"/>
    <mergeCell ref="D1:P2"/>
    <mergeCell ref="E9:G10"/>
    <mergeCell ref="J9:M10"/>
    <mergeCell ref="O9:Q10"/>
    <mergeCell ref="E8:G8"/>
    <mergeCell ref="J8:M8"/>
    <mergeCell ref="O8:Q8"/>
    <mergeCell ref="B10:D10"/>
    <mergeCell ref="H10:I10"/>
    <mergeCell ref="B9:D9"/>
    <mergeCell ref="H9:I9"/>
    <mergeCell ref="F4:O4"/>
    <mergeCell ref="B6:D6"/>
    <mergeCell ref="E6:J6"/>
    <mergeCell ref="B7:D7"/>
    <mergeCell ref="G7:Q7"/>
    <mergeCell ref="B8:D8"/>
    <mergeCell ref="H8:I8"/>
    <mergeCell ref="Q36:Q37"/>
    <mergeCell ref="Q38:Q39"/>
    <mergeCell ref="Q46:Q47"/>
    <mergeCell ref="Q40:Q41"/>
    <mergeCell ref="Q42:Q43"/>
    <mergeCell ref="Q44:Q45"/>
    <mergeCell ref="J36:J37"/>
    <mergeCell ref="K36:L37"/>
    <mergeCell ref="Q26:Q27"/>
    <mergeCell ref="Q28:Q29"/>
    <mergeCell ref="Q30:Q31"/>
    <mergeCell ref="Q32:Q33"/>
    <mergeCell ref="Q34:Q35"/>
    <mergeCell ref="K28:L29"/>
    <mergeCell ref="K30:L31"/>
    <mergeCell ref="K26:L27"/>
    <mergeCell ref="J46:J47"/>
    <mergeCell ref="K46:L47"/>
    <mergeCell ref="M40:P40"/>
    <mergeCell ref="M41:P41"/>
    <mergeCell ref="M42:P42"/>
    <mergeCell ref="M43:P43"/>
    <mergeCell ref="M31:P31"/>
    <mergeCell ref="M32:P32"/>
    <mergeCell ref="N11:Q11"/>
    <mergeCell ref="N12:Q12"/>
    <mergeCell ref="E11:I12"/>
    <mergeCell ref="J11:L12"/>
    <mergeCell ref="B11:D12"/>
    <mergeCell ref="B20:Q20"/>
    <mergeCell ref="C22:C23"/>
    <mergeCell ref="C24:C25"/>
    <mergeCell ref="B13:D13"/>
    <mergeCell ref="D22:D23"/>
    <mergeCell ref="D24:D25"/>
    <mergeCell ref="K24:L25"/>
    <mergeCell ref="K22:L23"/>
    <mergeCell ref="O16:Q17"/>
    <mergeCell ref="I22:I23"/>
    <mergeCell ref="I24:I25"/>
    <mergeCell ref="Q22:Q23"/>
    <mergeCell ref="Q24:Q25"/>
    <mergeCell ref="G13:Q13"/>
    <mergeCell ref="H14:M14"/>
    <mergeCell ref="H16:M16"/>
    <mergeCell ref="O14:Q15"/>
    <mergeCell ref="H15:M15"/>
    <mergeCell ref="H17:M17"/>
    <mergeCell ref="K32:L33"/>
    <mergeCell ref="J34:J35"/>
    <mergeCell ref="J32:J33"/>
    <mergeCell ref="I32:I33"/>
    <mergeCell ref="I34:I35"/>
    <mergeCell ref="K34:L35"/>
    <mergeCell ref="E33:H33"/>
    <mergeCell ref="E34:H34"/>
    <mergeCell ref="E35:H35"/>
    <mergeCell ref="J44:J45"/>
    <mergeCell ref="K44:L45"/>
    <mergeCell ref="J40:J41"/>
    <mergeCell ref="K40:L41"/>
    <mergeCell ref="K38:L39"/>
    <mergeCell ref="E36:H36"/>
    <mergeCell ref="E37:H37"/>
    <mergeCell ref="E38:H38"/>
    <mergeCell ref="I44:I45"/>
    <mergeCell ref="J42:J43"/>
    <mergeCell ref="K42:L43"/>
    <mergeCell ref="E39:H39"/>
    <mergeCell ref="E40:H40"/>
    <mergeCell ref="E41:H41"/>
    <mergeCell ref="E42:H42"/>
    <mergeCell ref="E43:H43"/>
    <mergeCell ref="J38:J39"/>
    <mergeCell ref="B24:B25"/>
    <mergeCell ref="B26:B27"/>
    <mergeCell ref="B28:B29"/>
    <mergeCell ref="B30:B31"/>
    <mergeCell ref="B32:B33"/>
    <mergeCell ref="B34:B35"/>
    <mergeCell ref="B36:B37"/>
    <mergeCell ref="B38:B39"/>
    <mergeCell ref="E26:H26"/>
    <mergeCell ref="E27:H27"/>
    <mergeCell ref="E28:H28"/>
    <mergeCell ref="E29:H29"/>
    <mergeCell ref="E30:H30"/>
    <mergeCell ref="E31:H31"/>
    <mergeCell ref="E32:H32"/>
    <mergeCell ref="E24:H24"/>
    <mergeCell ref="E25:H25"/>
    <mergeCell ref="C26:C27"/>
    <mergeCell ref="C28:C29"/>
    <mergeCell ref="C30:C31"/>
    <mergeCell ref="C32:C33"/>
    <mergeCell ref="C34:C35"/>
    <mergeCell ref="C36:C37"/>
    <mergeCell ref="C38:C39"/>
    <mergeCell ref="B48:B49"/>
    <mergeCell ref="B40:B41"/>
    <mergeCell ref="B42:B43"/>
    <mergeCell ref="B44:B45"/>
    <mergeCell ref="I36:I37"/>
    <mergeCell ref="I38:I39"/>
    <mergeCell ref="I40:I41"/>
    <mergeCell ref="I42:I43"/>
    <mergeCell ref="I30:I31"/>
    <mergeCell ref="J22:J23"/>
    <mergeCell ref="J24:J25"/>
    <mergeCell ref="J26:J27"/>
    <mergeCell ref="J28:J29"/>
    <mergeCell ref="J30:J31"/>
    <mergeCell ref="D32:D33"/>
    <mergeCell ref="D34:D35"/>
    <mergeCell ref="D30:D31"/>
    <mergeCell ref="E22:H22"/>
    <mergeCell ref="E23:H23"/>
    <mergeCell ref="I26:I27"/>
    <mergeCell ref="I28:I29"/>
    <mergeCell ref="M56:P56"/>
    <mergeCell ref="P48:Q48"/>
    <mergeCell ref="P49:Q49"/>
    <mergeCell ref="M48:O49"/>
    <mergeCell ref="B14:D15"/>
    <mergeCell ref="B16:D17"/>
    <mergeCell ref="E14:F15"/>
    <mergeCell ref="E16:F17"/>
    <mergeCell ref="N14:N15"/>
    <mergeCell ref="N16:N17"/>
    <mergeCell ref="D44:D45"/>
    <mergeCell ref="D46:D47"/>
    <mergeCell ref="D48:D49"/>
    <mergeCell ref="D36:D37"/>
    <mergeCell ref="D38:D39"/>
    <mergeCell ref="D40:D41"/>
    <mergeCell ref="D42:D43"/>
    <mergeCell ref="C40:C41"/>
    <mergeCell ref="C42:C43"/>
    <mergeCell ref="C44:C45"/>
    <mergeCell ref="C46:C47"/>
    <mergeCell ref="D26:D27"/>
    <mergeCell ref="D28:D29"/>
    <mergeCell ref="B22:B23"/>
  </mergeCells>
  <phoneticPr fontId="3"/>
  <printOptions horizontalCentered="1" verticalCentered="1"/>
  <pageMargins left="0.39370078740157483" right="0.39370078740157483" top="0.23622047244094491" bottom="0.23622047244094491" header="0.11811023622047245" footer="0.11811023622047245"/>
  <pageSetup paperSize="9" scale="88"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AI47"/>
  <sheetViews>
    <sheetView view="pageBreakPreview" zoomScaleNormal="100" zoomScaleSheetLayoutView="100" workbookViewId="0">
      <selection activeCell="T1" sqref="T1"/>
    </sheetView>
  </sheetViews>
  <sheetFormatPr defaultColWidth="9" defaultRowHeight="22.5" customHeight="1"/>
  <cols>
    <col min="1" max="35" width="5.625" style="1" customWidth="1"/>
    <col min="36" max="39" width="2.875" style="1" customWidth="1"/>
    <col min="40" max="16384" width="9" style="1"/>
  </cols>
  <sheetData>
    <row r="1" spans="1:35" ht="22.5" customHeight="1">
      <c r="A1" s="47"/>
      <c r="B1" s="47"/>
      <c r="C1" s="1002" t="str">
        <f>④大会参加申込書!D1</f>
        <v/>
      </c>
      <c r="D1" s="1002"/>
      <c r="E1" s="1002"/>
      <c r="F1" s="1002"/>
      <c r="G1" s="1002"/>
      <c r="H1" s="1002"/>
      <c r="I1" s="1002"/>
      <c r="J1" s="1002"/>
      <c r="K1" s="1002"/>
      <c r="L1" s="1002"/>
      <c r="M1" s="1002"/>
      <c r="N1" s="1002"/>
      <c r="O1" s="1002"/>
      <c r="P1" s="1002"/>
      <c r="Q1" s="47"/>
      <c r="R1" s="47"/>
      <c r="S1" s="31"/>
      <c r="T1" s="31"/>
      <c r="V1" s="31"/>
      <c r="W1" s="31"/>
      <c r="X1" s="31"/>
      <c r="Y1" s="31"/>
      <c r="Z1" s="31"/>
      <c r="AA1" s="31"/>
      <c r="AB1" s="31"/>
      <c r="AC1" s="31"/>
      <c r="AD1" s="31"/>
      <c r="AE1" s="31"/>
      <c r="AF1" s="31"/>
      <c r="AG1" s="31"/>
      <c r="AH1" s="31"/>
      <c r="AI1" s="31"/>
    </row>
    <row r="2" spans="1:35" ht="22.5" customHeight="1">
      <c r="A2" s="47"/>
      <c r="B2" s="47"/>
      <c r="C2" s="1002"/>
      <c r="D2" s="1002"/>
      <c r="E2" s="1002"/>
      <c r="F2" s="1002"/>
      <c r="G2" s="1002"/>
      <c r="H2" s="1002"/>
      <c r="I2" s="1002"/>
      <c r="J2" s="1002"/>
      <c r="K2" s="1002"/>
      <c r="L2" s="1002"/>
      <c r="M2" s="1002"/>
      <c r="N2" s="1002"/>
      <c r="O2" s="1002"/>
      <c r="P2" s="1002"/>
      <c r="Q2" s="47"/>
      <c r="R2" s="47"/>
      <c r="S2" s="31"/>
      <c r="T2" s="31"/>
      <c r="V2" s="31"/>
      <c r="W2" s="31"/>
      <c r="X2" s="31"/>
      <c r="Y2" s="31"/>
      <c r="Z2" s="31"/>
      <c r="AA2" s="31"/>
      <c r="AB2" s="31"/>
      <c r="AC2" s="31"/>
      <c r="AD2" s="31"/>
      <c r="AE2" s="31"/>
      <c r="AF2" s="31"/>
      <c r="AG2" s="31"/>
      <c r="AH2" s="31"/>
      <c r="AI2" s="31"/>
    </row>
    <row r="3" spans="1:35" ht="22.5" customHeight="1">
      <c r="D3" s="32" t="s">
        <v>87</v>
      </c>
      <c r="E3" s="32"/>
      <c r="F3" s="32"/>
      <c r="G3" s="32"/>
      <c r="H3" s="32"/>
      <c r="I3" s="32"/>
      <c r="J3" s="32"/>
      <c r="K3" s="32"/>
      <c r="L3" s="32"/>
      <c r="M3" s="32"/>
      <c r="N3" s="32"/>
      <c r="O3" s="32"/>
      <c r="P3" s="33"/>
      <c r="Q3" s="33"/>
      <c r="R3" s="33"/>
      <c r="S3" s="33"/>
      <c r="T3" s="33"/>
      <c r="V3" s="33"/>
      <c r="W3" s="33"/>
      <c r="X3" s="33"/>
      <c r="Y3" s="33"/>
      <c r="Z3" s="33"/>
      <c r="AA3" s="33"/>
      <c r="AB3" s="33"/>
      <c r="AC3" s="33"/>
      <c r="AD3" s="33"/>
      <c r="AE3" s="33"/>
      <c r="AF3" s="33"/>
    </row>
    <row r="4" spans="1:35" ht="12.75" customHeight="1">
      <c r="D4" s="34"/>
      <c r="E4" s="34"/>
      <c r="F4" s="34"/>
      <c r="G4" s="34"/>
      <c r="H4" s="34"/>
      <c r="I4" s="34"/>
      <c r="J4" s="34"/>
      <c r="K4" s="34"/>
      <c r="L4" s="34"/>
      <c r="M4" s="34"/>
      <c r="N4" s="34"/>
    </row>
    <row r="5" spans="1:35" ht="15" customHeight="1">
      <c r="A5" s="1019" t="s">
        <v>107</v>
      </c>
      <c r="B5" s="1020"/>
      <c r="C5" s="1023" t="str">
        <f>④大会参加申込書!E5</f>
        <v/>
      </c>
      <c r="D5" s="1024"/>
      <c r="E5" s="1024"/>
      <c r="F5" s="1024"/>
      <c r="G5" s="1024"/>
      <c r="H5" s="1024"/>
      <c r="I5" s="1024"/>
      <c r="J5" s="1024"/>
      <c r="K5" s="1024"/>
      <c r="L5" s="1024"/>
      <c r="M5" s="1019" t="s">
        <v>2</v>
      </c>
      <c r="N5" s="1025"/>
      <c r="O5" s="1016" t="str">
        <f>④大会参加申込書!N5&amp;""</f>
        <v>大阪高等学校体育連盟</v>
      </c>
      <c r="P5" s="1017"/>
      <c r="Q5" s="1017"/>
      <c r="R5" s="1041"/>
    </row>
    <row r="6" spans="1:35" ht="34.5" customHeight="1">
      <c r="A6" s="1003" t="s">
        <v>1</v>
      </c>
      <c r="B6" s="990"/>
      <c r="C6" s="1021" t="str">
        <f>④大会参加申込書!E6&amp;""</f>
        <v/>
      </c>
      <c r="D6" s="1022"/>
      <c r="E6" s="1022"/>
      <c r="F6" s="1022"/>
      <c r="G6" s="1022"/>
      <c r="H6" s="1022"/>
      <c r="I6" s="1022"/>
      <c r="J6" s="1022"/>
      <c r="K6" s="1022"/>
      <c r="L6" s="1022"/>
      <c r="M6" s="1026"/>
      <c r="N6" s="1027"/>
      <c r="O6" s="1001"/>
      <c r="P6" s="998"/>
      <c r="Q6" s="998"/>
      <c r="R6" s="999"/>
    </row>
    <row r="7" spans="1:35" ht="15" customHeight="1">
      <c r="A7" s="994" t="s">
        <v>107</v>
      </c>
      <c r="B7" s="995"/>
      <c r="C7" s="991" t="str">
        <f>④大会参加申込書!E8&amp;""</f>
        <v xml:space="preserve"> </v>
      </c>
      <c r="D7" s="992"/>
      <c r="E7" s="992"/>
      <c r="F7" s="992"/>
      <c r="G7" s="994" t="s">
        <v>107</v>
      </c>
      <c r="H7" s="1018"/>
      <c r="I7" s="992" t="str">
        <f>④大会参加申込書!J8&amp;""</f>
        <v xml:space="preserve"> </v>
      </c>
      <c r="J7" s="992"/>
      <c r="K7" s="992"/>
      <c r="L7" s="993"/>
      <c r="M7" s="995" t="s">
        <v>107</v>
      </c>
      <c r="N7" s="995"/>
      <c r="O7" s="991" t="str">
        <f>④大会参加申込書!O8&amp;""</f>
        <v xml:space="preserve"> </v>
      </c>
      <c r="P7" s="992"/>
      <c r="Q7" s="992"/>
      <c r="R7" s="993"/>
    </row>
    <row r="8" spans="1:35" ht="15" customHeight="1">
      <c r="A8" s="994" t="s">
        <v>91</v>
      </c>
      <c r="B8" s="995"/>
      <c r="C8" s="1000" t="str">
        <f>④大会参加申込書!E9&amp;""</f>
        <v xml:space="preserve"> </v>
      </c>
      <c r="D8" s="996"/>
      <c r="E8" s="996"/>
      <c r="F8" s="996"/>
      <c r="G8" s="994" t="s">
        <v>90</v>
      </c>
      <c r="H8" s="1018"/>
      <c r="I8" s="996" t="str">
        <f>④大会参加申込書!J9&amp;""</f>
        <v xml:space="preserve"> </v>
      </c>
      <c r="J8" s="996"/>
      <c r="K8" s="996"/>
      <c r="L8" s="997"/>
      <c r="M8" s="995" t="s">
        <v>90</v>
      </c>
      <c r="N8" s="995"/>
      <c r="O8" s="1000" t="str">
        <f>④大会参加申込書!O9&amp;""</f>
        <v xml:space="preserve"> </v>
      </c>
      <c r="P8" s="996"/>
      <c r="Q8" s="996"/>
      <c r="R8" s="997"/>
    </row>
    <row r="9" spans="1:35" ht="20.100000000000001" customHeight="1">
      <c r="A9" s="1003">
        <v>30</v>
      </c>
      <c r="B9" s="990"/>
      <c r="C9" s="1001"/>
      <c r="D9" s="998"/>
      <c r="E9" s="998"/>
      <c r="F9" s="998"/>
      <c r="G9" s="1003">
        <v>31</v>
      </c>
      <c r="H9" s="1004"/>
      <c r="I9" s="998"/>
      <c r="J9" s="998"/>
      <c r="K9" s="998"/>
      <c r="L9" s="999"/>
      <c r="M9" s="990">
        <v>32</v>
      </c>
      <c r="N9" s="990"/>
      <c r="O9" s="1001"/>
      <c r="P9" s="998"/>
      <c r="Q9" s="998"/>
      <c r="R9" s="999"/>
    </row>
    <row r="10" spans="1:35" ht="12" customHeight="1">
      <c r="A10" s="199"/>
      <c r="B10" s="199"/>
      <c r="C10" s="200"/>
      <c r="D10" s="200"/>
      <c r="E10" s="200"/>
      <c r="F10" s="200"/>
      <c r="G10" s="199"/>
      <c r="H10" s="199"/>
      <c r="I10" s="200"/>
      <c r="J10" s="200"/>
      <c r="K10" s="200"/>
      <c r="L10" s="200"/>
      <c r="M10" s="199"/>
      <c r="N10" s="199"/>
      <c r="O10" s="200"/>
      <c r="P10" s="200"/>
      <c r="Q10" s="200"/>
      <c r="R10" s="200"/>
    </row>
    <row r="11" spans="1:35" ht="12" customHeight="1">
      <c r="A11" s="87" t="s">
        <v>119</v>
      </c>
      <c r="B11" s="199"/>
      <c r="C11" s="200"/>
      <c r="D11" s="200"/>
      <c r="E11" s="200"/>
      <c r="F11" s="200"/>
      <c r="G11" s="199"/>
      <c r="H11" s="199"/>
      <c r="I11" s="200"/>
      <c r="J11" s="200"/>
      <c r="K11" s="200"/>
      <c r="L11" s="200"/>
      <c r="M11" s="199"/>
      <c r="N11" s="199"/>
      <c r="O11" s="200"/>
      <c r="P11" s="200"/>
      <c r="Q11" s="200"/>
      <c r="R11" s="200"/>
    </row>
    <row r="12" spans="1:35" ht="12" customHeight="1">
      <c r="A12" s="87" t="s">
        <v>356</v>
      </c>
      <c r="B12" s="199"/>
      <c r="C12" s="200"/>
      <c r="D12" s="200"/>
      <c r="E12" s="200"/>
      <c r="F12" s="200"/>
      <c r="G12" s="199"/>
      <c r="H12" s="199"/>
      <c r="I12" s="200"/>
      <c r="J12" s="200"/>
      <c r="K12" s="200"/>
      <c r="L12" s="200"/>
      <c r="M12" s="199"/>
      <c r="N12" s="199"/>
      <c r="O12" s="200"/>
      <c r="P12" s="200"/>
      <c r="Q12" s="200"/>
      <c r="R12" s="200"/>
    </row>
    <row r="13" spans="1:35" ht="20.25" customHeight="1">
      <c r="A13" s="1011" t="s">
        <v>92</v>
      </c>
      <c r="B13" s="1012"/>
      <c r="C13" s="1016" t="str">
        <f>④大会参加申込書!E14&amp;""</f>
        <v>山田 花子</v>
      </c>
      <c r="D13" s="1017"/>
      <c r="E13" s="1017"/>
      <c r="F13" s="1017"/>
      <c r="G13" s="1005" t="s">
        <v>53</v>
      </c>
      <c r="H13" s="1006"/>
      <c r="I13" s="1012" t="str">
        <f>④大会参加申込書!H14&amp;""</f>
        <v>公認スタートコーチ</v>
      </c>
      <c r="J13" s="1012"/>
      <c r="K13" s="1012"/>
      <c r="L13" s="1046"/>
      <c r="M13" s="1020" t="s">
        <v>60</v>
      </c>
      <c r="N13" s="1020"/>
      <c r="O13" s="1016" t="str">
        <f>④大会参加申込書!O14</f>
        <v xml:space="preserve"> </v>
      </c>
      <c r="P13" s="1017"/>
      <c r="Q13" s="1017"/>
      <c r="R13" s="1041"/>
    </row>
    <row r="14" spans="1:35" ht="20.100000000000001" customHeight="1">
      <c r="A14" s="1013"/>
      <c r="B14" s="1014"/>
      <c r="C14" s="1001"/>
      <c r="D14" s="998"/>
      <c r="E14" s="998"/>
      <c r="F14" s="998"/>
      <c r="G14" s="1007" t="s">
        <v>29</v>
      </c>
      <c r="H14" s="1008"/>
      <c r="I14" s="1047" t="str">
        <f>④大会参加申込書!H15&amp;""</f>
        <v>000001</v>
      </c>
      <c r="J14" s="1047"/>
      <c r="K14" s="1047"/>
      <c r="L14" s="1048"/>
      <c r="M14" s="1045"/>
      <c r="N14" s="1045"/>
      <c r="O14" s="1001"/>
      <c r="P14" s="998"/>
      <c r="Q14" s="998"/>
      <c r="R14" s="999"/>
    </row>
    <row r="15" spans="1:35" ht="20.25" customHeight="1">
      <c r="A15" s="1015" t="s">
        <v>93</v>
      </c>
      <c r="B15" s="992"/>
      <c r="C15" s="1000" t="str">
        <f>④大会参加申込書!E16&amp;""</f>
        <v>村上 知子</v>
      </c>
      <c r="D15" s="996"/>
      <c r="E15" s="996"/>
      <c r="F15" s="996"/>
      <c r="G15" s="1009" t="s">
        <v>53</v>
      </c>
      <c r="H15" s="1010"/>
      <c r="I15" s="992" t="str">
        <f>④大会参加申込書!H16&amp;""</f>
        <v>公認スタートコーチ(教員免許状所持者)</v>
      </c>
      <c r="J15" s="992"/>
      <c r="K15" s="992"/>
      <c r="L15" s="993"/>
      <c r="M15" s="995" t="s">
        <v>359</v>
      </c>
      <c r="N15" s="995"/>
      <c r="O15" s="1000" t="str">
        <f>④大会参加申込書!O16</f>
        <v xml:space="preserve"> </v>
      </c>
      <c r="P15" s="996"/>
      <c r="Q15" s="996"/>
      <c r="R15" s="997"/>
    </row>
    <row r="16" spans="1:35" ht="20.100000000000001" customHeight="1">
      <c r="A16" s="1013"/>
      <c r="B16" s="1014"/>
      <c r="C16" s="1001"/>
      <c r="D16" s="998"/>
      <c r="E16" s="998"/>
      <c r="F16" s="998"/>
      <c r="G16" s="1007" t="s">
        <v>29</v>
      </c>
      <c r="H16" s="1008"/>
      <c r="I16" s="1047" t="str">
        <f>④大会参加申込書!H17&amp;""</f>
        <v>000002</v>
      </c>
      <c r="J16" s="1047"/>
      <c r="K16" s="1047"/>
      <c r="L16" s="1048"/>
      <c r="M16" s="1045"/>
      <c r="N16" s="1045"/>
      <c r="O16" s="1001"/>
      <c r="P16" s="998"/>
      <c r="Q16" s="998"/>
      <c r="R16" s="999"/>
    </row>
    <row r="17" spans="1:24" ht="12" customHeight="1">
      <c r="A17" s="87"/>
    </row>
    <row r="18" spans="1:24" ht="12" customHeight="1">
      <c r="A18" s="987"/>
      <c r="B18" s="1049" t="s">
        <v>9</v>
      </c>
      <c r="C18" s="1030" t="s">
        <v>107</v>
      </c>
      <c r="D18" s="1020"/>
      <c r="E18" s="1020"/>
      <c r="F18" s="1020"/>
      <c r="G18" s="1020"/>
      <c r="H18" s="1025"/>
      <c r="I18" s="1028" t="s">
        <v>363</v>
      </c>
      <c r="J18" s="987"/>
      <c r="K18" s="1049" t="s">
        <v>9</v>
      </c>
      <c r="L18" s="1030" t="s">
        <v>107</v>
      </c>
      <c r="M18" s="1020"/>
      <c r="N18" s="1020"/>
      <c r="O18" s="1020"/>
      <c r="P18" s="1020"/>
      <c r="Q18" s="1025"/>
      <c r="R18" s="1028" t="s">
        <v>363</v>
      </c>
      <c r="X18" s="35"/>
    </row>
    <row r="19" spans="1:24" ht="14.25" customHeight="1">
      <c r="A19" s="988"/>
      <c r="B19" s="1050"/>
      <c r="C19" s="1042" t="s">
        <v>10</v>
      </c>
      <c r="D19" s="1043"/>
      <c r="E19" s="1043"/>
      <c r="F19" s="1043"/>
      <c r="G19" s="1043"/>
      <c r="H19" s="1044"/>
      <c r="I19" s="1029"/>
      <c r="J19" s="988"/>
      <c r="K19" s="1050"/>
      <c r="L19" s="1042" t="s">
        <v>10</v>
      </c>
      <c r="M19" s="1043"/>
      <c r="N19" s="1043"/>
      <c r="O19" s="1043"/>
      <c r="P19" s="1043"/>
      <c r="Q19" s="1044"/>
      <c r="R19" s="1029"/>
      <c r="X19" s="36"/>
    </row>
    <row r="20" spans="1:24" ht="15.75" customHeight="1">
      <c r="A20" s="983" t="s">
        <v>11</v>
      </c>
      <c r="B20" s="984" t="str">
        <f>④大会参加申込書!D24&amp;""</f>
        <v>10</v>
      </c>
      <c r="C20" s="977" t="str">
        <f>④大会参加申込書!E24&amp;""</f>
        <v xml:space="preserve"> </v>
      </c>
      <c r="D20" s="978"/>
      <c r="E20" s="978"/>
      <c r="F20" s="978"/>
      <c r="G20" s="978"/>
      <c r="H20" s="979"/>
      <c r="I20" s="346"/>
      <c r="J20" s="983" t="s">
        <v>12</v>
      </c>
      <c r="K20" s="984" t="str">
        <f>④大会参加申込書!K24&amp;""</f>
        <v>14</v>
      </c>
      <c r="L20" s="977" t="str">
        <f>④大会参加申込書!M24&amp;""</f>
        <v>しぶや なぎさ</v>
      </c>
      <c r="M20" s="978"/>
      <c r="N20" s="978"/>
      <c r="O20" s="978"/>
      <c r="P20" s="978"/>
      <c r="Q20" s="979"/>
      <c r="R20" s="346"/>
      <c r="X20" s="37"/>
    </row>
    <row r="21" spans="1:24" ht="26.25" customHeight="1">
      <c r="A21" s="983"/>
      <c r="B21" s="984"/>
      <c r="C21" s="974" t="str">
        <f>④大会参加申込書!E25&amp;""</f>
        <v xml:space="preserve"> </v>
      </c>
      <c r="D21" s="975"/>
      <c r="E21" s="975"/>
      <c r="F21" s="975"/>
      <c r="G21" s="975"/>
      <c r="H21" s="976"/>
      <c r="I21" s="361" t="str">
        <f>④大会参加申込書!I24&amp;""</f>
        <v/>
      </c>
      <c r="J21" s="983"/>
      <c r="K21" s="984"/>
      <c r="L21" s="974" t="str">
        <f>④大会参加申込書!M25&amp;""</f>
        <v>渋谷 渚</v>
      </c>
      <c r="M21" s="975"/>
      <c r="N21" s="975"/>
      <c r="O21" s="975"/>
      <c r="P21" s="975"/>
      <c r="Q21" s="976"/>
      <c r="R21" s="361" t="e">
        <f>④大会参加申込書!Q24&amp;""</f>
        <v>#N/A</v>
      </c>
      <c r="X21" s="38"/>
    </row>
    <row r="22" spans="1:24" ht="15.75" customHeight="1">
      <c r="A22" s="983" t="s">
        <v>12</v>
      </c>
      <c r="B22" s="984" t="str">
        <f>④大会参加申込書!D26&amp;""</f>
        <v>1</v>
      </c>
      <c r="C22" s="977" t="str">
        <f>④大会参加申込書!E26&amp;""</f>
        <v>あきもと さやか</v>
      </c>
      <c r="D22" s="978"/>
      <c r="E22" s="978"/>
      <c r="F22" s="978"/>
      <c r="G22" s="978"/>
      <c r="H22" s="979"/>
      <c r="I22" s="345"/>
      <c r="J22" s="983" t="s">
        <v>12</v>
      </c>
      <c r="K22" s="984" t="str">
        <f>④大会参加申込書!K26&amp;""</f>
        <v>15</v>
      </c>
      <c r="L22" s="977" t="str">
        <f>④大会参加申込書!M26&amp;""</f>
        <v>みねぎし みなみ</v>
      </c>
      <c r="M22" s="978"/>
      <c r="N22" s="978"/>
      <c r="O22" s="978"/>
      <c r="P22" s="978"/>
      <c r="Q22" s="979"/>
      <c r="R22" s="346"/>
      <c r="X22" s="37"/>
    </row>
    <row r="23" spans="1:24" ht="26.25" customHeight="1">
      <c r="A23" s="983"/>
      <c r="B23" s="984"/>
      <c r="C23" s="974" t="str">
        <f>④大会参加申込書!E27&amp;""</f>
        <v>秋本 才加</v>
      </c>
      <c r="D23" s="975"/>
      <c r="E23" s="975"/>
      <c r="F23" s="975"/>
      <c r="G23" s="975"/>
      <c r="H23" s="976"/>
      <c r="I23" s="361" t="str">
        <f>④大会参加申込書!I26&amp;""</f>
        <v>1</v>
      </c>
      <c r="J23" s="983"/>
      <c r="K23" s="984"/>
      <c r="L23" s="974" t="str">
        <f>④大会参加申込書!M27&amp;""</f>
        <v>峯岸 みなみ</v>
      </c>
      <c r="M23" s="975"/>
      <c r="N23" s="975"/>
      <c r="O23" s="975"/>
      <c r="P23" s="975"/>
      <c r="Q23" s="976"/>
      <c r="R23" s="361" t="e">
        <f>④大会参加申込書!Q26&amp;""</f>
        <v>#N/A</v>
      </c>
      <c r="X23" s="38"/>
    </row>
    <row r="24" spans="1:24" ht="15.75" customHeight="1">
      <c r="A24" s="983" t="s">
        <v>12</v>
      </c>
      <c r="B24" s="984" t="str">
        <f>④大会参加申込書!D28&amp;""</f>
        <v>2</v>
      </c>
      <c r="C24" s="977" t="str">
        <f>④大会参加申込書!E28&amp;""</f>
        <v>かわさき のぞみ</v>
      </c>
      <c r="D24" s="978"/>
      <c r="E24" s="978"/>
      <c r="F24" s="978"/>
      <c r="G24" s="978"/>
      <c r="H24" s="979"/>
      <c r="I24" s="345"/>
      <c r="J24" s="983" t="s">
        <v>12</v>
      </c>
      <c r="K24" s="984" t="str">
        <f>④大会参加申込書!K28&amp;""</f>
        <v>16</v>
      </c>
      <c r="L24" s="977" t="str">
        <f>④大会参加申込書!M28&amp;""</f>
        <v>やまだ なな</v>
      </c>
      <c r="M24" s="978"/>
      <c r="N24" s="978"/>
      <c r="O24" s="978"/>
      <c r="P24" s="978"/>
      <c r="Q24" s="979"/>
      <c r="R24" s="346"/>
      <c r="X24" s="37"/>
    </row>
    <row r="25" spans="1:24" ht="26.25" customHeight="1">
      <c r="A25" s="983"/>
      <c r="B25" s="984"/>
      <c r="C25" s="974" t="str">
        <f>④大会参加申込書!E29&amp;""</f>
        <v>川崎 望</v>
      </c>
      <c r="D25" s="975"/>
      <c r="E25" s="975"/>
      <c r="F25" s="975"/>
      <c r="G25" s="975"/>
      <c r="H25" s="976"/>
      <c r="I25" s="361" t="str">
        <f>④大会参加申込書!I28&amp;""</f>
        <v>1</v>
      </c>
      <c r="J25" s="983"/>
      <c r="K25" s="984"/>
      <c r="L25" s="974" t="str">
        <f>④大会参加申込書!M29&amp;""</f>
        <v>山田 奈々</v>
      </c>
      <c r="M25" s="975"/>
      <c r="N25" s="975"/>
      <c r="O25" s="975"/>
      <c r="P25" s="975"/>
      <c r="Q25" s="976"/>
      <c r="R25" s="361" t="e">
        <f>④大会参加申込書!Q28&amp;""</f>
        <v>#N/A</v>
      </c>
      <c r="X25" s="38"/>
    </row>
    <row r="26" spans="1:24" ht="15.75" customHeight="1">
      <c r="A26" s="983" t="s">
        <v>12</v>
      </c>
      <c r="B26" s="984" t="str">
        <f>④大会参加申込書!D30&amp;""</f>
        <v>3</v>
      </c>
      <c r="C26" s="977" t="str">
        <f>④大会参加申込書!E30&amp;""</f>
        <v>いこま りな</v>
      </c>
      <c r="D26" s="978"/>
      <c r="E26" s="978"/>
      <c r="F26" s="978"/>
      <c r="G26" s="978"/>
      <c r="H26" s="979"/>
      <c r="I26" s="345"/>
      <c r="J26" s="983" t="s">
        <v>12</v>
      </c>
      <c r="K26" s="984" t="str">
        <f>④大会参加申込書!K30&amp;""</f>
        <v>17</v>
      </c>
      <c r="L26" s="977" t="str">
        <f>④大会参加申込書!M30&amp;""</f>
        <v>のろ かよ</v>
      </c>
      <c r="M26" s="978"/>
      <c r="N26" s="978"/>
      <c r="O26" s="978"/>
      <c r="P26" s="978"/>
      <c r="Q26" s="979"/>
      <c r="R26" s="346"/>
      <c r="X26" s="37"/>
    </row>
    <row r="27" spans="1:24" ht="26.25" customHeight="1">
      <c r="A27" s="983"/>
      <c r="B27" s="984"/>
      <c r="C27" s="974" t="str">
        <f>④大会参加申込書!E31&amp;""</f>
        <v>生駒 理奈</v>
      </c>
      <c r="D27" s="975"/>
      <c r="E27" s="975"/>
      <c r="F27" s="975"/>
      <c r="G27" s="975"/>
      <c r="H27" s="976"/>
      <c r="I27" s="361" t="str">
        <f>④大会参加申込書!I30&amp;""</f>
        <v>1</v>
      </c>
      <c r="J27" s="983"/>
      <c r="K27" s="984"/>
      <c r="L27" s="974" t="str">
        <f>④大会参加申込書!M31&amp;""</f>
        <v>野呂 加代</v>
      </c>
      <c r="M27" s="975"/>
      <c r="N27" s="975"/>
      <c r="O27" s="975"/>
      <c r="P27" s="975"/>
      <c r="Q27" s="976"/>
      <c r="R27" s="361" t="e">
        <f>④大会参加申込書!Q30&amp;""</f>
        <v>#N/A</v>
      </c>
      <c r="X27" s="38"/>
    </row>
    <row r="28" spans="1:24" ht="15.75" customHeight="1">
      <c r="A28" s="983" t="s">
        <v>12</v>
      </c>
      <c r="B28" s="984" t="str">
        <f>④大会参加申込書!D32&amp;""</f>
        <v>4</v>
      </c>
      <c r="C28" s="977" t="str">
        <f>④大会参加申込書!E32&amp;""</f>
        <v>きたはら りえ</v>
      </c>
      <c r="D28" s="978"/>
      <c r="E28" s="978"/>
      <c r="F28" s="978"/>
      <c r="G28" s="978"/>
      <c r="H28" s="979"/>
      <c r="I28" s="345"/>
      <c r="J28" s="983" t="s">
        <v>12</v>
      </c>
      <c r="K28" s="984" t="str">
        <f>④大会参加申込書!K32&amp;""</f>
        <v>18</v>
      </c>
      <c r="L28" s="977" t="str">
        <f>④大会参加申込書!M32&amp;""</f>
        <v>おかだ なな</v>
      </c>
      <c r="M28" s="978"/>
      <c r="N28" s="978"/>
      <c r="O28" s="978"/>
      <c r="P28" s="978"/>
      <c r="Q28" s="979"/>
      <c r="R28" s="346"/>
      <c r="X28" s="37"/>
    </row>
    <row r="29" spans="1:24" ht="26.25" customHeight="1">
      <c r="A29" s="983"/>
      <c r="B29" s="984"/>
      <c r="C29" s="974" t="str">
        <f>④大会参加申込書!E33&amp;""</f>
        <v>北原 里恵</v>
      </c>
      <c r="D29" s="975"/>
      <c r="E29" s="975"/>
      <c r="F29" s="975"/>
      <c r="G29" s="975"/>
      <c r="H29" s="976"/>
      <c r="I29" s="361" t="str">
        <f>④大会参加申込書!I32&amp;""</f>
        <v>1</v>
      </c>
      <c r="J29" s="983"/>
      <c r="K29" s="984"/>
      <c r="L29" s="974" t="str">
        <f>④大会参加申込書!M33&amp;""</f>
        <v>岡田 奈々</v>
      </c>
      <c r="M29" s="975"/>
      <c r="N29" s="975"/>
      <c r="O29" s="975"/>
      <c r="P29" s="975"/>
      <c r="Q29" s="976"/>
      <c r="R29" s="361" t="e">
        <f>④大会参加申込書!Q32&amp;""</f>
        <v>#N/A</v>
      </c>
      <c r="X29" s="38"/>
    </row>
    <row r="30" spans="1:24" ht="15.75" customHeight="1">
      <c r="A30" s="983" t="s">
        <v>12</v>
      </c>
      <c r="B30" s="984" t="str">
        <f>④大会参加申込書!D34&amp;""</f>
        <v>5</v>
      </c>
      <c r="C30" s="977" t="str">
        <f>④大会参加申込書!E34&amp;""</f>
        <v>まつい じゅりな</v>
      </c>
      <c r="D30" s="978"/>
      <c r="E30" s="978"/>
      <c r="F30" s="978"/>
      <c r="G30" s="978"/>
      <c r="H30" s="979"/>
      <c r="I30" s="345"/>
      <c r="J30" s="983" t="s">
        <v>12</v>
      </c>
      <c r="K30" s="984" t="str">
        <f>④大会参加申込書!K34&amp;""</f>
        <v>19</v>
      </c>
      <c r="L30" s="977" t="str">
        <f>④大会参加申込書!M34&amp;""</f>
        <v>たかはし じゅり</v>
      </c>
      <c r="M30" s="978"/>
      <c r="N30" s="978"/>
      <c r="O30" s="978"/>
      <c r="P30" s="978"/>
      <c r="Q30" s="979"/>
      <c r="R30" s="346"/>
      <c r="X30" s="37"/>
    </row>
    <row r="31" spans="1:24" ht="26.25" customHeight="1">
      <c r="A31" s="983"/>
      <c r="B31" s="984"/>
      <c r="C31" s="974" t="str">
        <f>④大会参加申込書!E35&amp;""</f>
        <v>松井 樹理奈</v>
      </c>
      <c r="D31" s="975"/>
      <c r="E31" s="975"/>
      <c r="F31" s="975"/>
      <c r="G31" s="975"/>
      <c r="H31" s="976"/>
      <c r="I31" s="361" t="str">
        <f>④大会参加申込書!I34&amp;""</f>
        <v>1</v>
      </c>
      <c r="J31" s="983"/>
      <c r="K31" s="984"/>
      <c r="L31" s="974" t="str">
        <f>④大会参加申込書!M35&amp;""</f>
        <v>高橋 朱里</v>
      </c>
      <c r="M31" s="975"/>
      <c r="N31" s="975"/>
      <c r="O31" s="975"/>
      <c r="P31" s="975"/>
      <c r="Q31" s="976"/>
      <c r="R31" s="361" t="e">
        <f>④大会参加申込書!Q34&amp;""</f>
        <v>#N/A</v>
      </c>
      <c r="X31" s="38"/>
    </row>
    <row r="32" spans="1:24" ht="15.75" customHeight="1">
      <c r="A32" s="983" t="s">
        <v>12</v>
      </c>
      <c r="B32" s="984" t="str">
        <f>④大会参加申込書!D36&amp;""</f>
        <v>6</v>
      </c>
      <c r="C32" s="977" t="str">
        <f>④大会参加申込書!E36&amp;""</f>
        <v>やまもと さやか</v>
      </c>
      <c r="D32" s="978"/>
      <c r="E32" s="978"/>
      <c r="F32" s="978"/>
      <c r="G32" s="978"/>
      <c r="H32" s="979"/>
      <c r="I32" s="345"/>
      <c r="J32" s="983" t="s">
        <v>12</v>
      </c>
      <c r="K32" s="984" t="str">
        <f>④大会参加申込書!K36&amp;""</f>
        <v>20</v>
      </c>
      <c r="L32" s="977" t="str">
        <f>④大会参加申込書!M36&amp;""</f>
        <v>かとう れな</v>
      </c>
      <c r="M32" s="978"/>
      <c r="N32" s="978"/>
      <c r="O32" s="978"/>
      <c r="P32" s="978"/>
      <c r="Q32" s="979"/>
      <c r="R32" s="346"/>
      <c r="X32" s="37"/>
    </row>
    <row r="33" spans="1:24" ht="26.25" customHeight="1">
      <c r="A33" s="983"/>
      <c r="B33" s="984"/>
      <c r="C33" s="974" t="str">
        <f>④大会参加申込書!E37&amp;""</f>
        <v>山本 沙也加</v>
      </c>
      <c r="D33" s="975"/>
      <c r="E33" s="975"/>
      <c r="F33" s="975"/>
      <c r="G33" s="975"/>
      <c r="H33" s="976"/>
      <c r="I33" s="361" t="str">
        <f>④大会参加申込書!I36&amp;""</f>
        <v>1</v>
      </c>
      <c r="J33" s="983"/>
      <c r="K33" s="984"/>
      <c r="L33" s="974" t="str">
        <f>④大会参加申込書!M37&amp;""</f>
        <v>加藤 玲奈</v>
      </c>
      <c r="M33" s="975"/>
      <c r="N33" s="975"/>
      <c r="O33" s="975"/>
      <c r="P33" s="975"/>
      <c r="Q33" s="976"/>
      <c r="R33" s="361" t="e">
        <f>④大会参加申込書!Q36&amp;""</f>
        <v>#N/A</v>
      </c>
      <c r="X33" s="38"/>
    </row>
    <row r="34" spans="1:24" ht="15.75" customHeight="1">
      <c r="A34" s="983" t="s">
        <v>12</v>
      </c>
      <c r="B34" s="984" t="str">
        <f>④大会参加申込書!D38&amp;""</f>
        <v>7</v>
      </c>
      <c r="C34" s="977" t="str">
        <f>④大会参加申込書!E38&amp;""</f>
        <v>わななべ みゆき</v>
      </c>
      <c r="D34" s="978"/>
      <c r="E34" s="978"/>
      <c r="F34" s="978"/>
      <c r="G34" s="978"/>
      <c r="H34" s="979"/>
      <c r="I34" s="345"/>
      <c r="J34" s="983" t="s">
        <v>12</v>
      </c>
      <c r="K34" s="984" t="str">
        <f>④大会参加申込書!K38&amp;""</f>
        <v>21</v>
      </c>
      <c r="L34" s="977" t="str">
        <f>④大会参加申込書!M38&amp;""</f>
        <v>おおた なお</v>
      </c>
      <c r="M34" s="978"/>
      <c r="N34" s="978"/>
      <c r="O34" s="978"/>
      <c r="P34" s="978"/>
      <c r="Q34" s="979"/>
      <c r="R34" s="346"/>
      <c r="X34" s="37"/>
    </row>
    <row r="35" spans="1:24" ht="26.25" customHeight="1">
      <c r="A35" s="983"/>
      <c r="B35" s="984"/>
      <c r="C35" s="974" t="str">
        <f>④大会参加申込書!E39&amp;""</f>
        <v>渡部 美優紀</v>
      </c>
      <c r="D35" s="975"/>
      <c r="E35" s="975"/>
      <c r="F35" s="975"/>
      <c r="G35" s="975"/>
      <c r="H35" s="976"/>
      <c r="I35" s="361" t="str">
        <f>④大会参加申込書!I38&amp;""</f>
        <v>1</v>
      </c>
      <c r="J35" s="983"/>
      <c r="K35" s="984"/>
      <c r="L35" s="974" t="str">
        <f>④大会参加申込書!M39&amp;""</f>
        <v>太田 奈緒</v>
      </c>
      <c r="M35" s="975"/>
      <c r="N35" s="975"/>
      <c r="O35" s="975"/>
      <c r="P35" s="975"/>
      <c r="Q35" s="976"/>
      <c r="R35" s="361" t="e">
        <f>④大会参加申込書!Q38&amp;""</f>
        <v>#N/A</v>
      </c>
      <c r="X35" s="38"/>
    </row>
    <row r="36" spans="1:24" ht="15.75" customHeight="1">
      <c r="A36" s="983" t="s">
        <v>12</v>
      </c>
      <c r="B36" s="984" t="str">
        <f>④大会参加申込書!D40&amp;""</f>
        <v>8</v>
      </c>
      <c r="C36" s="977" t="str">
        <f>④大会参加申込書!E40&amp;""</f>
        <v>しまざき はるか</v>
      </c>
      <c r="D36" s="978"/>
      <c r="E36" s="978"/>
      <c r="F36" s="978"/>
      <c r="G36" s="978"/>
      <c r="H36" s="979"/>
      <c r="I36" s="345"/>
      <c r="J36" s="983" t="s">
        <v>12</v>
      </c>
      <c r="K36" s="984" t="str">
        <f>④大会参加申込書!K40&amp;""</f>
        <v>22</v>
      </c>
      <c r="L36" s="977" t="str">
        <f>④大会参加申込書!M40&amp;""</f>
        <v>こじま まこ</v>
      </c>
      <c r="M36" s="978"/>
      <c r="N36" s="978"/>
      <c r="O36" s="978"/>
      <c r="P36" s="978"/>
      <c r="Q36" s="979"/>
      <c r="R36" s="346"/>
      <c r="X36" s="37"/>
    </row>
    <row r="37" spans="1:24" ht="26.25" customHeight="1">
      <c r="A37" s="983"/>
      <c r="B37" s="984"/>
      <c r="C37" s="974" t="str">
        <f>④大会参加申込書!E41&amp;""</f>
        <v>島崎 遥</v>
      </c>
      <c r="D37" s="975"/>
      <c r="E37" s="975"/>
      <c r="F37" s="975"/>
      <c r="G37" s="975"/>
      <c r="H37" s="976"/>
      <c r="I37" s="361" t="str">
        <f>④大会参加申込書!I40&amp;""</f>
        <v>1</v>
      </c>
      <c r="J37" s="983"/>
      <c r="K37" s="984"/>
      <c r="L37" s="974" t="str">
        <f>④大会参加申込書!M41&amp;""</f>
        <v>小嶋 真子</v>
      </c>
      <c r="M37" s="975"/>
      <c r="N37" s="975"/>
      <c r="O37" s="975"/>
      <c r="P37" s="975"/>
      <c r="Q37" s="976"/>
      <c r="R37" s="361" t="e">
        <f>④大会参加申込書!Q40&amp;""</f>
        <v>#N/A</v>
      </c>
      <c r="X37" s="38"/>
    </row>
    <row r="38" spans="1:24" ht="15.75" customHeight="1">
      <c r="A38" s="983" t="s">
        <v>12</v>
      </c>
      <c r="B38" s="984" t="str">
        <f>④大会参加申込書!D42&amp;""</f>
        <v>9</v>
      </c>
      <c r="C38" s="977" t="str">
        <f>④大会参加申込書!E42&amp;""</f>
        <v>かわえい りな</v>
      </c>
      <c r="D38" s="978"/>
      <c r="E38" s="978"/>
      <c r="F38" s="978"/>
      <c r="G38" s="978"/>
      <c r="H38" s="979"/>
      <c r="I38" s="345"/>
      <c r="J38" s="983" t="s">
        <v>12</v>
      </c>
      <c r="K38" s="984" t="str">
        <f>④大会参加申込書!K42&amp;""</f>
        <v>23</v>
      </c>
      <c r="L38" s="977" t="str">
        <f>④大会参加申込書!M42&amp;""</f>
        <v>かわもと さや</v>
      </c>
      <c r="M38" s="978"/>
      <c r="N38" s="978"/>
      <c r="O38" s="978"/>
      <c r="P38" s="978"/>
      <c r="Q38" s="979"/>
      <c r="R38" s="346"/>
      <c r="X38" s="37"/>
    </row>
    <row r="39" spans="1:24" ht="26.25" customHeight="1">
      <c r="A39" s="983"/>
      <c r="B39" s="984"/>
      <c r="C39" s="974" t="str">
        <f>④大会参加申込書!E43&amp;""</f>
        <v>川栄 李菜</v>
      </c>
      <c r="D39" s="975"/>
      <c r="E39" s="975"/>
      <c r="F39" s="975"/>
      <c r="G39" s="975"/>
      <c r="H39" s="976"/>
      <c r="I39" s="361" t="str">
        <f>④大会参加申込書!I42&amp;""</f>
        <v>1</v>
      </c>
      <c r="J39" s="983"/>
      <c r="K39" s="984"/>
      <c r="L39" s="974" t="str">
        <f>④大会参加申込書!M43&amp;""</f>
        <v>川本 紗矢</v>
      </c>
      <c r="M39" s="975"/>
      <c r="N39" s="975"/>
      <c r="O39" s="975"/>
      <c r="P39" s="975"/>
      <c r="Q39" s="976"/>
      <c r="R39" s="361" t="e">
        <f>④大会参加申込書!Q42&amp;""</f>
        <v>#N/A</v>
      </c>
      <c r="X39" s="38"/>
    </row>
    <row r="40" spans="1:24" ht="15.75" customHeight="1">
      <c r="A40" s="983" t="s">
        <v>12</v>
      </c>
      <c r="B40" s="984" t="str">
        <f>④大会参加申込書!D44&amp;""</f>
        <v>11</v>
      </c>
      <c r="C40" s="977" t="str">
        <f>④大会参加申込書!E44&amp;""</f>
        <v>みやわき さくら</v>
      </c>
      <c r="D40" s="978"/>
      <c r="E40" s="978"/>
      <c r="F40" s="978"/>
      <c r="G40" s="978"/>
      <c r="H40" s="979"/>
      <c r="I40" s="345"/>
      <c r="J40" s="983" t="s">
        <v>12</v>
      </c>
      <c r="K40" s="984" t="str">
        <f>④大会参加申込書!K44&amp;""</f>
        <v>24</v>
      </c>
      <c r="L40" s="977" t="str">
        <f>④大会参加申込書!M44&amp;""</f>
        <v>かとりな あいりん</v>
      </c>
      <c r="M40" s="978"/>
      <c r="N40" s="978"/>
      <c r="O40" s="978"/>
      <c r="P40" s="978"/>
      <c r="Q40" s="979"/>
      <c r="R40" s="346"/>
      <c r="X40" s="37"/>
    </row>
    <row r="41" spans="1:24" ht="26.25" customHeight="1">
      <c r="A41" s="983"/>
      <c r="B41" s="984"/>
      <c r="C41" s="974" t="str">
        <f>④大会参加申込書!E45&amp;""</f>
        <v>宮脇 さくら</v>
      </c>
      <c r="D41" s="975"/>
      <c r="E41" s="975"/>
      <c r="F41" s="975"/>
      <c r="G41" s="975"/>
      <c r="H41" s="976"/>
      <c r="I41" s="361" t="str">
        <f>④大会参加申込書!I44&amp;""</f>
        <v>1</v>
      </c>
      <c r="J41" s="983"/>
      <c r="K41" s="984"/>
      <c r="L41" s="974" t="str">
        <f>④大会参加申込書!M45&amp;""</f>
        <v>カトリナ アイリン</v>
      </c>
      <c r="M41" s="975"/>
      <c r="N41" s="975"/>
      <c r="O41" s="975"/>
      <c r="P41" s="975"/>
      <c r="Q41" s="976"/>
      <c r="R41" s="361" t="e">
        <f>④大会参加申込書!Q44&amp;""</f>
        <v>#N/A</v>
      </c>
      <c r="X41" s="38"/>
    </row>
    <row r="42" spans="1:24" ht="15.75" customHeight="1">
      <c r="A42" s="983" t="s">
        <v>12</v>
      </c>
      <c r="B42" s="984" t="str">
        <f>④大会参加申込書!D46&amp;""</f>
        <v>12</v>
      </c>
      <c r="C42" s="977" t="str">
        <f>④大会参加申込書!E46&amp;""</f>
        <v>よこやま ゆい</v>
      </c>
      <c r="D42" s="978"/>
      <c r="E42" s="978"/>
      <c r="F42" s="978"/>
      <c r="G42" s="978"/>
      <c r="H42" s="979"/>
      <c r="I42" s="345"/>
      <c r="J42" s="983" t="s">
        <v>12</v>
      </c>
      <c r="K42" s="984" t="str">
        <f>④大会参加申込書!K46&amp;""</f>
        <v>25</v>
      </c>
      <c r="L42" s="977" t="str">
        <f>④大会参加申込書!M46&amp;""</f>
        <v>いりやま あんな</v>
      </c>
      <c r="M42" s="978"/>
      <c r="N42" s="978"/>
      <c r="O42" s="978"/>
      <c r="P42" s="978"/>
      <c r="Q42" s="979"/>
      <c r="R42" s="346"/>
      <c r="X42" s="37"/>
    </row>
    <row r="43" spans="1:24" ht="26.25" customHeight="1">
      <c r="A43" s="983"/>
      <c r="B43" s="984"/>
      <c r="C43" s="974" t="str">
        <f>④大会参加申込書!E47&amp;""</f>
        <v>横山 由依</v>
      </c>
      <c r="D43" s="975"/>
      <c r="E43" s="975"/>
      <c r="F43" s="975"/>
      <c r="G43" s="975"/>
      <c r="H43" s="976"/>
      <c r="I43" s="361" t="str">
        <f>④大会参加申込書!I46&amp;""</f>
        <v>1</v>
      </c>
      <c r="J43" s="985"/>
      <c r="K43" s="986"/>
      <c r="L43" s="980" t="str">
        <f>④大会参加申込書!M47&amp;""</f>
        <v>入山 杏奈</v>
      </c>
      <c r="M43" s="981"/>
      <c r="N43" s="981"/>
      <c r="O43" s="981"/>
      <c r="P43" s="981"/>
      <c r="Q43" s="982"/>
      <c r="R43" s="362" t="e">
        <f>④大会参加申込書!Q46&amp;""</f>
        <v>#N/A</v>
      </c>
      <c r="X43" s="38"/>
    </row>
    <row r="44" spans="1:24" ht="15.75" customHeight="1">
      <c r="A44" s="983" t="s">
        <v>12</v>
      </c>
      <c r="B44" s="984" t="str">
        <f>④大会参加申込書!D48&amp;""</f>
        <v>13</v>
      </c>
      <c r="C44" s="977" t="str">
        <f>④大会参加申込書!E48&amp;""</f>
        <v>みやざわ さえ</v>
      </c>
      <c r="D44" s="978"/>
      <c r="E44" s="978"/>
      <c r="F44" s="978"/>
      <c r="G44" s="978"/>
      <c r="H44" s="979"/>
      <c r="I44" s="345"/>
      <c r="J44" s="1031" t="s">
        <v>118</v>
      </c>
      <c r="K44" s="1032"/>
      <c r="L44" s="1035" t="str">
        <f>①日ソ登録選手入力!O20&amp;""</f>
        <v xml:space="preserve"> </v>
      </c>
      <c r="M44" s="1035"/>
      <c r="N44" s="1035"/>
      <c r="O44" s="1035"/>
      <c r="P44" s="1037" t="s">
        <v>51</v>
      </c>
      <c r="Q44" s="1037"/>
      <c r="R44" s="1038"/>
      <c r="X44" s="37"/>
    </row>
    <row r="45" spans="1:24" ht="26.25" customHeight="1">
      <c r="A45" s="985"/>
      <c r="B45" s="986"/>
      <c r="C45" s="980" t="str">
        <f>④大会参加申込書!E49&amp;""</f>
        <v>宮澤 冴</v>
      </c>
      <c r="D45" s="981"/>
      <c r="E45" s="981"/>
      <c r="F45" s="981"/>
      <c r="G45" s="981"/>
      <c r="H45" s="982"/>
      <c r="I45" s="362" t="e">
        <f>④大会参加申込書!I48&amp;""</f>
        <v>#N/A</v>
      </c>
      <c r="J45" s="1033"/>
      <c r="K45" s="1034"/>
      <c r="L45" s="1036"/>
      <c r="M45" s="1036"/>
      <c r="N45" s="1036"/>
      <c r="O45" s="1036"/>
      <c r="P45" s="1039" t="str">
        <f>①日ソ登録選手入力!N20&amp;""</f>
        <v/>
      </c>
      <c r="Q45" s="1039"/>
      <c r="R45" s="1040"/>
      <c r="X45" s="39"/>
    </row>
    <row r="46" spans="1:24" ht="9.75" customHeight="1">
      <c r="I46" s="989"/>
      <c r="J46" s="989"/>
      <c r="K46" s="989"/>
      <c r="L46" s="989"/>
      <c r="M46" s="989"/>
      <c r="N46" s="989"/>
      <c r="O46" s="989"/>
    </row>
    <row r="47" spans="1:24" ht="10.5" customHeight="1"/>
  </sheetData>
  <sheetProtection algorithmName="SHA-512" hashValue="dxQPI9PUYHIVResp8j5V0VYlnLMvR+5OSM+RJtQLO2+7QfyK4LoovbZ/DoiVZf7ft1K3KKnZ4S1boZirHAmN9g==" saltValue="DygjTAUDK+A7JBSGC4qxQw==" spinCount="100000" sheet="1" selectLockedCells="1"/>
  <mergeCells count="154">
    <mergeCell ref="C38:H38"/>
    <mergeCell ref="C39:H39"/>
    <mergeCell ref="C40:H40"/>
    <mergeCell ref="C41:H41"/>
    <mergeCell ref="K22:K23"/>
    <mergeCell ref="C35:H35"/>
    <mergeCell ref="C36:H36"/>
    <mergeCell ref="C37:H37"/>
    <mergeCell ref="C31:H31"/>
    <mergeCell ref="C32:H32"/>
    <mergeCell ref="C22:H22"/>
    <mergeCell ref="C23:H23"/>
    <mergeCell ref="C24:H24"/>
    <mergeCell ref="C25:H25"/>
    <mergeCell ref="C26:H26"/>
    <mergeCell ref="C27:H27"/>
    <mergeCell ref="C28:H28"/>
    <mergeCell ref="C29:H29"/>
    <mergeCell ref="C30:H30"/>
    <mergeCell ref="J26:J27"/>
    <mergeCell ref="K26:K27"/>
    <mergeCell ref="J34:J35"/>
    <mergeCell ref="K34:K35"/>
    <mergeCell ref="K36:K37"/>
    <mergeCell ref="J32:J33"/>
    <mergeCell ref="K32:K33"/>
    <mergeCell ref="K28:K29"/>
    <mergeCell ref="K30:K31"/>
    <mergeCell ref="B18:B19"/>
    <mergeCell ref="K18:K19"/>
    <mergeCell ref="K20:K21"/>
    <mergeCell ref="C18:H18"/>
    <mergeCell ref="C19:H19"/>
    <mergeCell ref="C20:H20"/>
    <mergeCell ref="C21:H21"/>
    <mergeCell ref="O5:R6"/>
    <mergeCell ref="A7:B7"/>
    <mergeCell ref="L19:Q19"/>
    <mergeCell ref="L20:Q20"/>
    <mergeCell ref="L21:Q21"/>
    <mergeCell ref="I18:I19"/>
    <mergeCell ref="O13:R14"/>
    <mergeCell ref="M15:N16"/>
    <mergeCell ref="O15:R16"/>
    <mergeCell ref="I13:L13"/>
    <mergeCell ref="I14:L14"/>
    <mergeCell ref="I15:L15"/>
    <mergeCell ref="I16:L16"/>
    <mergeCell ref="M13:N14"/>
    <mergeCell ref="A44:A45"/>
    <mergeCell ref="J44:K45"/>
    <mergeCell ref="L44:O45"/>
    <mergeCell ref="P44:R44"/>
    <mergeCell ref="P45:R45"/>
    <mergeCell ref="B20:B21"/>
    <mergeCell ref="B22:B23"/>
    <mergeCell ref="B24:B25"/>
    <mergeCell ref="B26:B27"/>
    <mergeCell ref="B28:B29"/>
    <mergeCell ref="B30:B31"/>
    <mergeCell ref="B32:B33"/>
    <mergeCell ref="B34:B35"/>
    <mergeCell ref="B36:B37"/>
    <mergeCell ref="B38:B39"/>
    <mergeCell ref="B40:B41"/>
    <mergeCell ref="B42:B43"/>
    <mergeCell ref="B44:B45"/>
    <mergeCell ref="J22:J23"/>
    <mergeCell ref="K24:K25"/>
    <mergeCell ref="J28:J29"/>
    <mergeCell ref="J24:J25"/>
    <mergeCell ref="A40:A41"/>
    <mergeCell ref="A42:A43"/>
    <mergeCell ref="C1:P2"/>
    <mergeCell ref="J20:J21"/>
    <mergeCell ref="G9:H9"/>
    <mergeCell ref="G13:H13"/>
    <mergeCell ref="G14:H14"/>
    <mergeCell ref="G15:H15"/>
    <mergeCell ref="G16:H16"/>
    <mergeCell ref="A13:B14"/>
    <mergeCell ref="A15:B16"/>
    <mergeCell ref="C13:F14"/>
    <mergeCell ref="C15:F16"/>
    <mergeCell ref="C8:F9"/>
    <mergeCell ref="G8:H8"/>
    <mergeCell ref="A9:B9"/>
    <mergeCell ref="A5:B5"/>
    <mergeCell ref="G7:H7"/>
    <mergeCell ref="M7:N7"/>
    <mergeCell ref="O7:R7"/>
    <mergeCell ref="C6:L6"/>
    <mergeCell ref="C5:L5"/>
    <mergeCell ref="A6:B6"/>
    <mergeCell ref="M5:N6"/>
    <mergeCell ref="R18:R19"/>
    <mergeCell ref="L18:Q18"/>
    <mergeCell ref="C44:H44"/>
    <mergeCell ref="A18:A19"/>
    <mergeCell ref="J18:J19"/>
    <mergeCell ref="J38:J39"/>
    <mergeCell ref="I46:J46"/>
    <mergeCell ref="K46:O46"/>
    <mergeCell ref="M9:N9"/>
    <mergeCell ref="C7:F7"/>
    <mergeCell ref="I7:L7"/>
    <mergeCell ref="A8:B8"/>
    <mergeCell ref="I8:L9"/>
    <mergeCell ref="M8:N8"/>
    <mergeCell ref="O8:R9"/>
    <mergeCell ref="A20:A21"/>
    <mergeCell ref="A22:A23"/>
    <mergeCell ref="A24:A25"/>
    <mergeCell ref="A26:A27"/>
    <mergeCell ref="A28:A29"/>
    <mergeCell ref="A30:A31"/>
    <mergeCell ref="A32:A33"/>
    <mergeCell ref="A34:A35"/>
    <mergeCell ref="A36:A37"/>
    <mergeCell ref="A38:A39"/>
    <mergeCell ref="C45:H45"/>
    <mergeCell ref="L22:Q22"/>
    <mergeCell ref="L23:Q23"/>
    <mergeCell ref="L24:Q24"/>
    <mergeCell ref="L25:Q25"/>
    <mergeCell ref="L26:Q26"/>
    <mergeCell ref="L27:Q27"/>
    <mergeCell ref="L28:Q28"/>
    <mergeCell ref="L29:Q29"/>
    <mergeCell ref="L30:Q30"/>
    <mergeCell ref="L31:Q31"/>
    <mergeCell ref="L32:Q32"/>
    <mergeCell ref="L33:Q33"/>
    <mergeCell ref="C33:H33"/>
    <mergeCell ref="C34:H34"/>
    <mergeCell ref="L40:Q40"/>
    <mergeCell ref="L41:Q41"/>
    <mergeCell ref="L42:Q42"/>
    <mergeCell ref="L43:Q43"/>
    <mergeCell ref="J30:J31"/>
    <mergeCell ref="C42:H42"/>
    <mergeCell ref="C43:H43"/>
    <mergeCell ref="J40:J41"/>
    <mergeCell ref="K40:K41"/>
    <mergeCell ref="J42:J43"/>
    <mergeCell ref="K42:K43"/>
    <mergeCell ref="K38:K39"/>
    <mergeCell ref="L34:Q34"/>
    <mergeCell ref="L35:Q35"/>
    <mergeCell ref="L36:Q36"/>
    <mergeCell ref="L37:Q37"/>
    <mergeCell ref="L38:Q38"/>
    <mergeCell ref="L39:Q39"/>
    <mergeCell ref="J36:J37"/>
  </mergeCells>
  <phoneticPr fontId="3"/>
  <printOptions horizontalCentered="1" verticalCentered="1"/>
  <pageMargins left="0.23622047244094491" right="0.19685039370078741" top="0.31496062992125984" bottom="0.23622047244094491" header="0.19685039370078741" footer="0.19685039370078741"/>
  <pageSetup paperSize="9" orientation="portrait"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702C4-BE0B-41D4-BE8A-E40C36E2D429}">
  <dimension ref="A1:H26"/>
  <sheetViews>
    <sheetView workbookViewId="0">
      <selection activeCell="C2" sqref="C2"/>
    </sheetView>
  </sheetViews>
  <sheetFormatPr defaultColWidth="9.625" defaultRowHeight="14.25"/>
  <cols>
    <col min="1" max="1" width="9.25" style="53" customWidth="1"/>
    <col min="2" max="2" width="11.875" style="53" bestFit="1" customWidth="1"/>
    <col min="3" max="3" width="9.625" style="53"/>
    <col min="4" max="5" width="17.75" style="53" customWidth="1"/>
    <col min="6" max="8" width="14.5" style="53" customWidth="1"/>
    <col min="9" max="16384" width="9.625" style="52"/>
  </cols>
  <sheetData>
    <row r="1" spans="1:8">
      <c r="A1" s="52" t="s">
        <v>95</v>
      </c>
      <c r="B1" s="52" t="s">
        <v>96</v>
      </c>
      <c r="C1" s="52" t="s">
        <v>97</v>
      </c>
      <c r="D1" s="52" t="s">
        <v>98</v>
      </c>
      <c r="E1" s="52" t="s">
        <v>99</v>
      </c>
      <c r="F1" s="52" t="s">
        <v>100</v>
      </c>
      <c r="G1" s="52" t="s">
        <v>101</v>
      </c>
      <c r="H1" s="52" t="s">
        <v>102</v>
      </c>
    </row>
    <row r="2" spans="1:8">
      <c r="B2" s="53">
        <v>0</v>
      </c>
      <c r="C2" s="53">
        <f>②大会参加申込入力!C18</f>
        <v>10</v>
      </c>
      <c r="D2" s="54" t="str">
        <f>②大会参加申込入力!P18</f>
        <v xml:space="preserve"> </v>
      </c>
      <c r="E2" s="54" t="str">
        <f>②大会参加申込入力!Q18</f>
        <v xml:space="preserve"> </v>
      </c>
    </row>
    <row r="3" spans="1:8">
      <c r="B3" s="53">
        <v>0</v>
      </c>
      <c r="C3" s="53">
        <f>②大会参加申込入力!C19</f>
        <v>1</v>
      </c>
      <c r="D3" s="54" t="str">
        <f>②大会参加申込入力!P19</f>
        <v>秋本 才加</v>
      </c>
      <c r="E3" s="54" t="str">
        <f>②大会参加申込入力!Q19</f>
        <v>あきもと さやか</v>
      </c>
    </row>
    <row r="4" spans="1:8">
      <c r="B4" s="53">
        <v>0</v>
      </c>
      <c r="C4" s="53">
        <f>②大会参加申込入力!C20</f>
        <v>2</v>
      </c>
      <c r="D4" s="54" t="str">
        <f>②大会参加申込入力!P20</f>
        <v>川崎 望</v>
      </c>
      <c r="E4" s="54" t="str">
        <f>②大会参加申込入力!Q20</f>
        <v>かわさき のぞみ</v>
      </c>
    </row>
    <row r="5" spans="1:8">
      <c r="B5" s="53">
        <v>0</v>
      </c>
      <c r="C5" s="53">
        <f>②大会参加申込入力!C21</f>
        <v>3</v>
      </c>
      <c r="D5" s="54" t="str">
        <f>②大会参加申込入力!P21</f>
        <v>生駒 理奈</v>
      </c>
      <c r="E5" s="54" t="str">
        <f>②大会参加申込入力!Q21</f>
        <v>いこま りな</v>
      </c>
    </row>
    <row r="6" spans="1:8">
      <c r="B6" s="53">
        <v>0</v>
      </c>
      <c r="C6" s="53">
        <f>②大会参加申込入力!C22</f>
        <v>4</v>
      </c>
      <c r="D6" s="54" t="str">
        <f>②大会参加申込入力!P22</f>
        <v>北原 里恵</v>
      </c>
      <c r="E6" s="54" t="str">
        <f>②大会参加申込入力!Q22</f>
        <v>きたはら りえ</v>
      </c>
    </row>
    <row r="7" spans="1:8">
      <c r="B7" s="53">
        <v>0</v>
      </c>
      <c r="C7" s="53">
        <f>②大会参加申込入力!C23</f>
        <v>5</v>
      </c>
      <c r="D7" s="54" t="str">
        <f>②大会参加申込入力!P23</f>
        <v>松井 樹理奈</v>
      </c>
      <c r="E7" s="54" t="str">
        <f>②大会参加申込入力!Q23</f>
        <v>まつい じゅりな</v>
      </c>
    </row>
    <row r="8" spans="1:8">
      <c r="B8" s="53">
        <v>0</v>
      </c>
      <c r="C8" s="53">
        <f>②大会参加申込入力!C24</f>
        <v>6</v>
      </c>
      <c r="D8" s="54" t="str">
        <f>②大会参加申込入力!P24</f>
        <v>山本 沙也加</v>
      </c>
      <c r="E8" s="54" t="str">
        <f>②大会参加申込入力!Q24</f>
        <v>やまもと さやか</v>
      </c>
    </row>
    <row r="9" spans="1:8">
      <c r="B9" s="53">
        <v>0</v>
      </c>
      <c r="C9" s="53">
        <f>②大会参加申込入力!C25</f>
        <v>7</v>
      </c>
      <c r="D9" s="54" t="str">
        <f>②大会参加申込入力!P25</f>
        <v>渡部 美優紀</v>
      </c>
      <c r="E9" s="54" t="str">
        <f>②大会参加申込入力!Q25</f>
        <v>わななべ みゆき</v>
      </c>
    </row>
    <row r="10" spans="1:8">
      <c r="B10" s="53">
        <v>0</v>
      </c>
      <c r="C10" s="53">
        <f>②大会参加申込入力!C26</f>
        <v>8</v>
      </c>
      <c r="D10" s="54" t="str">
        <f>②大会参加申込入力!P26</f>
        <v>島崎 遥</v>
      </c>
      <c r="E10" s="54" t="str">
        <f>②大会参加申込入力!Q26</f>
        <v>しまざき はるか</v>
      </c>
    </row>
    <row r="11" spans="1:8">
      <c r="B11" s="53">
        <v>0</v>
      </c>
      <c r="C11" s="53">
        <f>②大会参加申込入力!C27</f>
        <v>9</v>
      </c>
      <c r="D11" s="54" t="str">
        <f>②大会参加申込入力!P27</f>
        <v>川栄 李菜</v>
      </c>
      <c r="E11" s="54" t="str">
        <f>②大会参加申込入力!Q27</f>
        <v>かわえい りな</v>
      </c>
    </row>
    <row r="12" spans="1:8">
      <c r="B12" s="53">
        <v>0</v>
      </c>
      <c r="C12" s="53">
        <f>②大会参加申込入力!C28</f>
        <v>11</v>
      </c>
      <c r="D12" s="54" t="str">
        <f>②大会参加申込入力!P28</f>
        <v>宮脇 さくら</v>
      </c>
      <c r="E12" s="54" t="str">
        <f>②大会参加申込入力!Q28</f>
        <v>みやわき さくら</v>
      </c>
    </row>
    <row r="13" spans="1:8">
      <c r="B13" s="53">
        <v>0</v>
      </c>
      <c r="C13" s="53">
        <f>②大会参加申込入力!C29</f>
        <v>12</v>
      </c>
      <c r="D13" s="54" t="str">
        <f>②大会参加申込入力!P29</f>
        <v>横山 由依</v>
      </c>
      <c r="E13" s="54" t="str">
        <f>②大会参加申込入力!Q29</f>
        <v>よこやま ゆい</v>
      </c>
    </row>
    <row r="14" spans="1:8">
      <c r="B14" s="53">
        <v>0</v>
      </c>
      <c r="C14" s="53">
        <f>②大会参加申込入力!C30</f>
        <v>13</v>
      </c>
      <c r="D14" s="54" t="str">
        <f>②大会参加申込入力!P30</f>
        <v>宮澤 冴</v>
      </c>
      <c r="E14" s="54" t="str">
        <f>②大会参加申込入力!Q30</f>
        <v>みやざわ さえ</v>
      </c>
    </row>
    <row r="15" spans="1:8">
      <c r="B15" s="53">
        <v>0</v>
      </c>
      <c r="C15" s="53">
        <f>②大会参加申込入力!C31</f>
        <v>14</v>
      </c>
      <c r="D15" s="54" t="str">
        <f>②大会参加申込入力!P31</f>
        <v>渋谷 渚</v>
      </c>
      <c r="E15" s="54" t="str">
        <f>②大会参加申込入力!Q31</f>
        <v>しぶや なぎさ</v>
      </c>
    </row>
    <row r="16" spans="1:8">
      <c r="B16" s="53">
        <v>0</v>
      </c>
      <c r="C16" s="53">
        <f>②大会参加申込入力!C32</f>
        <v>15</v>
      </c>
      <c r="D16" s="54" t="str">
        <f>②大会参加申込入力!P32</f>
        <v>峯岸 みなみ</v>
      </c>
      <c r="E16" s="54" t="str">
        <f>②大会参加申込入力!Q32</f>
        <v>みねぎし みなみ</v>
      </c>
    </row>
    <row r="17" spans="2:5">
      <c r="B17" s="53">
        <v>0</v>
      </c>
      <c r="C17" s="53">
        <f>②大会参加申込入力!C33</f>
        <v>16</v>
      </c>
      <c r="D17" s="54" t="str">
        <f>②大会参加申込入力!P33</f>
        <v>山田 奈々</v>
      </c>
      <c r="E17" s="54" t="str">
        <f>②大会参加申込入力!Q33</f>
        <v>やまだ なな</v>
      </c>
    </row>
    <row r="18" spans="2:5">
      <c r="B18" s="53">
        <v>0</v>
      </c>
      <c r="C18" s="53">
        <f>②大会参加申込入力!C34</f>
        <v>17</v>
      </c>
      <c r="D18" s="54" t="str">
        <f>②大会参加申込入力!P34</f>
        <v>野呂 加代</v>
      </c>
      <c r="E18" s="54" t="str">
        <f>②大会参加申込入力!Q34</f>
        <v>のろ かよ</v>
      </c>
    </row>
    <row r="19" spans="2:5">
      <c r="B19" s="53">
        <v>0</v>
      </c>
      <c r="C19" s="53">
        <f>②大会参加申込入力!C35</f>
        <v>18</v>
      </c>
      <c r="D19" s="54" t="str">
        <f>②大会参加申込入力!P35</f>
        <v>岡田 奈々</v>
      </c>
      <c r="E19" s="54" t="str">
        <f>②大会参加申込入力!Q35</f>
        <v>おかだ なな</v>
      </c>
    </row>
    <row r="20" spans="2:5">
      <c r="B20" s="53">
        <v>0</v>
      </c>
      <c r="C20" s="53">
        <f>②大会参加申込入力!C36</f>
        <v>19</v>
      </c>
      <c r="D20" s="54" t="str">
        <f>②大会参加申込入力!P36</f>
        <v>高橋 朱里</v>
      </c>
      <c r="E20" s="54" t="str">
        <f>②大会参加申込入力!Q36</f>
        <v>たかはし じゅり</v>
      </c>
    </row>
    <row r="21" spans="2:5">
      <c r="B21" s="53">
        <v>0</v>
      </c>
      <c r="C21" s="53">
        <f>②大会参加申込入力!C37</f>
        <v>20</v>
      </c>
      <c r="D21" s="54" t="str">
        <f>②大会参加申込入力!P37</f>
        <v>加藤 玲奈</v>
      </c>
      <c r="E21" s="54" t="str">
        <f>②大会参加申込入力!Q37</f>
        <v>かとう れな</v>
      </c>
    </row>
    <row r="22" spans="2:5">
      <c r="B22" s="53">
        <v>0</v>
      </c>
      <c r="C22" s="53">
        <f>②大会参加申込入力!C38</f>
        <v>21</v>
      </c>
      <c r="D22" s="54" t="str">
        <f>②大会参加申込入力!P38</f>
        <v>太田 奈緒</v>
      </c>
      <c r="E22" s="54" t="str">
        <f>②大会参加申込入力!Q38</f>
        <v>おおた なお</v>
      </c>
    </row>
    <row r="23" spans="2:5">
      <c r="B23" s="53">
        <v>0</v>
      </c>
      <c r="C23" s="53">
        <f>②大会参加申込入力!C39</f>
        <v>22</v>
      </c>
      <c r="D23" s="54" t="str">
        <f>②大会参加申込入力!P39</f>
        <v>小嶋 真子</v>
      </c>
      <c r="E23" s="54" t="str">
        <f>②大会参加申込入力!Q39</f>
        <v>こじま まこ</v>
      </c>
    </row>
    <row r="24" spans="2:5">
      <c r="B24" s="53">
        <v>0</v>
      </c>
      <c r="C24" s="53">
        <f>②大会参加申込入力!C40</f>
        <v>23</v>
      </c>
      <c r="D24" s="54" t="str">
        <f>②大会参加申込入力!P40</f>
        <v>川本 紗矢</v>
      </c>
      <c r="E24" s="54" t="str">
        <f>②大会参加申込入力!Q40</f>
        <v>かわもと さや</v>
      </c>
    </row>
    <row r="25" spans="2:5">
      <c r="B25" s="53">
        <v>0</v>
      </c>
      <c r="C25" s="53">
        <f>②大会参加申込入力!C41</f>
        <v>24</v>
      </c>
      <c r="D25" s="54" t="str">
        <f>②大会参加申込入力!P41</f>
        <v>カトリナ アイリン</v>
      </c>
      <c r="E25" s="54" t="str">
        <f>②大会参加申込入力!Q41</f>
        <v>かとりな あいりん</v>
      </c>
    </row>
    <row r="26" spans="2:5">
      <c r="B26" s="53">
        <v>0</v>
      </c>
      <c r="C26" s="53">
        <f>②大会参加申込入力!C42</f>
        <v>25</v>
      </c>
      <c r="D26" s="54" t="str">
        <f>②大会参加申込入力!P42</f>
        <v>入山 杏奈</v>
      </c>
      <c r="E26" s="54" t="str">
        <f>②大会参加申込入力!Q42</f>
        <v>いりやま あんな</v>
      </c>
    </row>
  </sheetData>
  <sheetProtection selectLockedCell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①日ソ登録選手入力</vt:lpstr>
      <vt:lpstr>②大会参加申込入力</vt:lpstr>
      <vt:lpstr>②日ソ協登録用紙(P1)</vt:lpstr>
      <vt:lpstr>③日ソ協登録用紙(P2)</vt:lpstr>
      <vt:lpstr>④大会参加申込書</vt:lpstr>
      <vt:lpstr>⑤プログラム掲載用参加申込書</vt:lpstr>
      <vt:lpstr>選手</vt:lpstr>
      <vt:lpstr>①日ソ登録選手入力!Print_Area</vt:lpstr>
      <vt:lpstr>②大会参加申込入力!Print_Area</vt:lpstr>
      <vt:lpstr>'②日ソ協登録用紙(P1)'!Print_Area</vt:lpstr>
      <vt:lpstr>'③日ソ協登録用紙(P2)'!Print_Area</vt:lpstr>
      <vt:lpstr>④大会参加申込書!Print_Area</vt:lpstr>
      <vt:lpstr>⑤プログラム掲載用参加申込書!Print_Area</vt:lpstr>
      <vt:lpstr>学年</vt:lpstr>
      <vt:lpstr>指導者</vt:lpstr>
      <vt:lpstr>指導者資格</vt:lpstr>
      <vt:lpstr>氏名</vt:lpstr>
      <vt:lpstr>資格</vt:lpstr>
      <vt:lpstr>種別</vt:lpstr>
      <vt:lpstr>選手登録</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tkwnt02</dc:creator>
  <cp:keywords/>
  <dc:description/>
  <cp:lastModifiedBy>ソフトボール協会 大阪府</cp:lastModifiedBy>
  <cp:revision>1</cp:revision>
  <cp:lastPrinted>2026-03-27T06:45:39Z</cp:lastPrinted>
  <dcterms:created xsi:type="dcterms:W3CDTF">2003-03-08T03:56:38Z</dcterms:created>
  <dcterms:modified xsi:type="dcterms:W3CDTF">2026-04-26T15:05:59Z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